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440" yWindow="1980" windowWidth="11520" windowHeight="12345" firstSheet="1" activeTab="1"/>
  </bookViews>
  <sheets>
    <sheet name="지역별 지원개소" sheetId="1" r:id="rId1"/>
    <sheet name="연도별지원개소 현황(세부)" sheetId="6" r:id="rId2"/>
  </sheets>
  <definedNames>
    <definedName name="_xlnm._FilterDatabase" localSheetId="1" hidden="1">'연도별지원개소 현황(세부)'!$A$2:$G$498</definedName>
    <definedName name="_xlnm.Print_Titles" localSheetId="0">'지역별 지원개소'!$3:$4</definedName>
  </definedNames>
  <calcPr calcId="125725"/>
</workbook>
</file>

<file path=xl/calcChain.xml><?xml version="1.0" encoding="utf-8"?>
<calcChain xmlns="http://schemas.openxmlformats.org/spreadsheetml/2006/main">
  <c r="D249" i="1"/>
  <c r="C249"/>
  <c r="D230"/>
  <c r="C230"/>
  <c r="D206"/>
  <c r="C206"/>
  <c r="D183"/>
  <c r="C183"/>
  <c r="D168"/>
  <c r="C168"/>
  <c r="D152"/>
  <c r="C152"/>
  <c r="D140"/>
  <c r="C140"/>
  <c r="D121"/>
  <c r="C121"/>
  <c r="D89"/>
  <c r="C89"/>
  <c r="D87"/>
  <c r="C87"/>
  <c r="D81"/>
  <c r="C81"/>
  <c r="D75"/>
  <c r="C75"/>
  <c r="D69"/>
  <c r="C69"/>
  <c r="D58"/>
  <c r="C58"/>
  <c r="D49"/>
  <c r="C49"/>
  <c r="D32"/>
  <c r="C32"/>
  <c r="D6"/>
  <c r="C6"/>
  <c r="C5" s="1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50"/>
  <c r="S50"/>
  <c r="R51"/>
  <c r="S51"/>
  <c r="R52"/>
  <c r="S52"/>
  <c r="R53"/>
  <c r="S53"/>
  <c r="R54"/>
  <c r="S54"/>
  <c r="R55"/>
  <c r="S55"/>
  <c r="R56"/>
  <c r="S56"/>
  <c r="R57"/>
  <c r="S57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70"/>
  <c r="S70"/>
  <c r="R71"/>
  <c r="S71"/>
  <c r="R72"/>
  <c r="S72"/>
  <c r="R73"/>
  <c r="S73"/>
  <c r="R74"/>
  <c r="S74"/>
  <c r="R76"/>
  <c r="S76"/>
  <c r="R77"/>
  <c r="S77"/>
  <c r="R78"/>
  <c r="S78"/>
  <c r="R79"/>
  <c r="S79"/>
  <c r="R80"/>
  <c r="S80"/>
  <c r="R82"/>
  <c r="S82"/>
  <c r="R83"/>
  <c r="S83"/>
  <c r="R84"/>
  <c r="S84"/>
  <c r="R85"/>
  <c r="S85"/>
  <c r="R86"/>
  <c r="S86"/>
  <c r="R88"/>
  <c r="S88"/>
  <c r="S87" s="1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3"/>
  <c r="S153"/>
  <c r="R154"/>
  <c r="S154"/>
  <c r="R155"/>
  <c r="S155"/>
  <c r="R156"/>
  <c r="S156"/>
  <c r="R157"/>
  <c r="S157"/>
  <c r="R158"/>
  <c r="S158"/>
  <c r="R159"/>
  <c r="S159"/>
  <c r="R160"/>
  <c r="S160"/>
  <c r="R161"/>
  <c r="S161"/>
  <c r="R162"/>
  <c r="S162"/>
  <c r="R163"/>
  <c r="S163"/>
  <c r="R164"/>
  <c r="S164"/>
  <c r="R165"/>
  <c r="S165"/>
  <c r="R166"/>
  <c r="S166"/>
  <c r="R167"/>
  <c r="S167"/>
  <c r="R169"/>
  <c r="S169"/>
  <c r="R170"/>
  <c r="S170"/>
  <c r="R171"/>
  <c r="S171"/>
  <c r="R172"/>
  <c r="S172"/>
  <c r="R173"/>
  <c r="S173"/>
  <c r="R174"/>
  <c r="S174"/>
  <c r="R175"/>
  <c r="S175"/>
  <c r="R176"/>
  <c r="S176"/>
  <c r="R177"/>
  <c r="S177"/>
  <c r="R178"/>
  <c r="S178"/>
  <c r="R179"/>
  <c r="S179"/>
  <c r="R180"/>
  <c r="S180"/>
  <c r="R181"/>
  <c r="S181"/>
  <c r="R182"/>
  <c r="S182"/>
  <c r="R184"/>
  <c r="S184"/>
  <c r="R185"/>
  <c r="S185"/>
  <c r="R186"/>
  <c r="S186"/>
  <c r="R187"/>
  <c r="S187"/>
  <c r="R188"/>
  <c r="S188"/>
  <c r="R189"/>
  <c r="S189"/>
  <c r="R190"/>
  <c r="S190"/>
  <c r="R191"/>
  <c r="S191"/>
  <c r="R192"/>
  <c r="S192"/>
  <c r="R193"/>
  <c r="S193"/>
  <c r="R194"/>
  <c r="S194"/>
  <c r="R195"/>
  <c r="S195"/>
  <c r="R196"/>
  <c r="S196"/>
  <c r="R197"/>
  <c r="S197"/>
  <c r="R198"/>
  <c r="S198"/>
  <c r="R199"/>
  <c r="S199"/>
  <c r="R200"/>
  <c r="S200"/>
  <c r="R201"/>
  <c r="S201"/>
  <c r="R202"/>
  <c r="S202"/>
  <c r="R203"/>
  <c r="S203"/>
  <c r="R204"/>
  <c r="S204"/>
  <c r="R205"/>
  <c r="S205"/>
  <c r="R207"/>
  <c r="S207"/>
  <c r="R208"/>
  <c r="S208"/>
  <c r="R209"/>
  <c r="S209"/>
  <c r="R210"/>
  <c r="S210"/>
  <c r="R211"/>
  <c r="S211"/>
  <c r="R212"/>
  <c r="S212"/>
  <c r="R213"/>
  <c r="S213"/>
  <c r="R214"/>
  <c r="S214"/>
  <c r="R215"/>
  <c r="S215"/>
  <c r="R216"/>
  <c r="S216"/>
  <c r="R217"/>
  <c r="S217"/>
  <c r="R218"/>
  <c r="S218"/>
  <c r="R219"/>
  <c r="S219"/>
  <c r="R220"/>
  <c r="S220"/>
  <c r="R221"/>
  <c r="S221"/>
  <c r="R222"/>
  <c r="S222"/>
  <c r="R223"/>
  <c r="S223"/>
  <c r="R224"/>
  <c r="S224"/>
  <c r="R225"/>
  <c r="S225"/>
  <c r="R226"/>
  <c r="S226"/>
  <c r="R227"/>
  <c r="S227"/>
  <c r="R228"/>
  <c r="S228"/>
  <c r="R229"/>
  <c r="S229"/>
  <c r="R231"/>
  <c r="S231"/>
  <c r="R232"/>
  <c r="S232"/>
  <c r="R233"/>
  <c r="S233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47"/>
  <c r="S247"/>
  <c r="R248"/>
  <c r="S248"/>
  <c r="R250"/>
  <c r="S250"/>
  <c r="R251"/>
  <c r="S251"/>
  <c r="S7"/>
  <c r="S6" s="1"/>
  <c r="R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50"/>
  <c r="P50"/>
  <c r="O51"/>
  <c r="P51"/>
  <c r="O52"/>
  <c r="P52"/>
  <c r="O53"/>
  <c r="P53"/>
  <c r="O54"/>
  <c r="P54"/>
  <c r="O55"/>
  <c r="P55"/>
  <c r="O56"/>
  <c r="P56"/>
  <c r="O57"/>
  <c r="P57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70"/>
  <c r="P70"/>
  <c r="O71"/>
  <c r="P71"/>
  <c r="O72"/>
  <c r="P72"/>
  <c r="O73"/>
  <c r="P73"/>
  <c r="O74"/>
  <c r="P74"/>
  <c r="O76"/>
  <c r="P76"/>
  <c r="O77"/>
  <c r="P77"/>
  <c r="O78"/>
  <c r="P78"/>
  <c r="O79"/>
  <c r="P79"/>
  <c r="O80"/>
  <c r="P80"/>
  <c r="O82"/>
  <c r="P82"/>
  <c r="O83"/>
  <c r="P83"/>
  <c r="O84"/>
  <c r="P84"/>
  <c r="O85"/>
  <c r="P85"/>
  <c r="O86"/>
  <c r="P86"/>
  <c r="O88"/>
  <c r="P88"/>
  <c r="P87" s="1"/>
  <c r="O90"/>
  <c r="P90"/>
  <c r="O91"/>
  <c r="P91"/>
  <c r="O92"/>
  <c r="P92"/>
  <c r="O93"/>
  <c r="P93"/>
  <c r="O94"/>
  <c r="P94"/>
  <c r="O95"/>
  <c r="P95"/>
  <c r="O96"/>
  <c r="P96"/>
  <c r="O97"/>
  <c r="P97"/>
  <c r="O98"/>
  <c r="P98"/>
  <c r="O99"/>
  <c r="P99"/>
  <c r="O100"/>
  <c r="P100"/>
  <c r="O101"/>
  <c r="P101"/>
  <c r="O102"/>
  <c r="P102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3"/>
  <c r="P113"/>
  <c r="O114"/>
  <c r="P114"/>
  <c r="O115"/>
  <c r="P115"/>
  <c r="O116"/>
  <c r="P116"/>
  <c r="O117"/>
  <c r="P117"/>
  <c r="O118"/>
  <c r="P118"/>
  <c r="O119"/>
  <c r="P119"/>
  <c r="O120"/>
  <c r="P120"/>
  <c r="O122"/>
  <c r="P122"/>
  <c r="O123"/>
  <c r="P123"/>
  <c r="O124"/>
  <c r="P124"/>
  <c r="O125"/>
  <c r="P125"/>
  <c r="O126"/>
  <c r="P126"/>
  <c r="O127"/>
  <c r="P127"/>
  <c r="O128"/>
  <c r="P128"/>
  <c r="O129"/>
  <c r="P129"/>
  <c r="O130"/>
  <c r="P130"/>
  <c r="O131"/>
  <c r="P131"/>
  <c r="O132"/>
  <c r="P132"/>
  <c r="O133"/>
  <c r="P133"/>
  <c r="O134"/>
  <c r="P134"/>
  <c r="O135"/>
  <c r="P135"/>
  <c r="O136"/>
  <c r="P136"/>
  <c r="O137"/>
  <c r="P137"/>
  <c r="O138"/>
  <c r="P138"/>
  <c r="O139"/>
  <c r="P139"/>
  <c r="O141"/>
  <c r="P141"/>
  <c r="O142"/>
  <c r="P142"/>
  <c r="O143"/>
  <c r="P143"/>
  <c r="O144"/>
  <c r="P144"/>
  <c r="O145"/>
  <c r="P145"/>
  <c r="O146"/>
  <c r="P146"/>
  <c r="O147"/>
  <c r="P147"/>
  <c r="O148"/>
  <c r="P148"/>
  <c r="O149"/>
  <c r="P149"/>
  <c r="O150"/>
  <c r="P150"/>
  <c r="O151"/>
  <c r="P151"/>
  <c r="O153"/>
  <c r="P153"/>
  <c r="O154"/>
  <c r="P154"/>
  <c r="O155"/>
  <c r="P155"/>
  <c r="O156"/>
  <c r="P156"/>
  <c r="O157"/>
  <c r="P157"/>
  <c r="O158"/>
  <c r="P158"/>
  <c r="O159"/>
  <c r="P159"/>
  <c r="O160"/>
  <c r="P160"/>
  <c r="O161"/>
  <c r="P161"/>
  <c r="O162"/>
  <c r="P162"/>
  <c r="O163"/>
  <c r="P163"/>
  <c r="O164"/>
  <c r="P164"/>
  <c r="O165"/>
  <c r="P165"/>
  <c r="O166"/>
  <c r="P166"/>
  <c r="O167"/>
  <c r="P167"/>
  <c r="O169"/>
  <c r="P169"/>
  <c r="O170"/>
  <c r="P170"/>
  <c r="O171"/>
  <c r="P171"/>
  <c r="O172"/>
  <c r="P172"/>
  <c r="O173"/>
  <c r="P173"/>
  <c r="O174"/>
  <c r="P174"/>
  <c r="O175"/>
  <c r="P175"/>
  <c r="O176"/>
  <c r="P176"/>
  <c r="O177"/>
  <c r="P177"/>
  <c r="O178"/>
  <c r="P178"/>
  <c r="O179"/>
  <c r="P179"/>
  <c r="O180"/>
  <c r="P180"/>
  <c r="O181"/>
  <c r="P181"/>
  <c r="O182"/>
  <c r="P182"/>
  <c r="O184"/>
  <c r="P184"/>
  <c r="O185"/>
  <c r="P185"/>
  <c r="O186"/>
  <c r="P186"/>
  <c r="O187"/>
  <c r="P187"/>
  <c r="O188"/>
  <c r="P188"/>
  <c r="O189"/>
  <c r="P189"/>
  <c r="O190"/>
  <c r="P190"/>
  <c r="O191"/>
  <c r="P191"/>
  <c r="O192"/>
  <c r="P192"/>
  <c r="O193"/>
  <c r="P193"/>
  <c r="O194"/>
  <c r="P194"/>
  <c r="O195"/>
  <c r="P195"/>
  <c r="O196"/>
  <c r="P196"/>
  <c r="O197"/>
  <c r="P197"/>
  <c r="O198"/>
  <c r="P198"/>
  <c r="O199"/>
  <c r="P199"/>
  <c r="O200"/>
  <c r="P200"/>
  <c r="O201"/>
  <c r="P201"/>
  <c r="O202"/>
  <c r="P202"/>
  <c r="O203"/>
  <c r="P203"/>
  <c r="O204"/>
  <c r="P204"/>
  <c r="O205"/>
  <c r="P205"/>
  <c r="O207"/>
  <c r="P207"/>
  <c r="O208"/>
  <c r="P208"/>
  <c r="O209"/>
  <c r="P209"/>
  <c r="O210"/>
  <c r="P210"/>
  <c r="O211"/>
  <c r="P211"/>
  <c r="O212"/>
  <c r="P212"/>
  <c r="O213"/>
  <c r="P213"/>
  <c r="O214"/>
  <c r="P214"/>
  <c r="O215"/>
  <c r="P215"/>
  <c r="O216"/>
  <c r="P216"/>
  <c r="O217"/>
  <c r="P217"/>
  <c r="O218"/>
  <c r="P218"/>
  <c r="O219"/>
  <c r="P219"/>
  <c r="O220"/>
  <c r="P220"/>
  <c r="O221"/>
  <c r="P221"/>
  <c r="O222"/>
  <c r="P222"/>
  <c r="O223"/>
  <c r="P223"/>
  <c r="O224"/>
  <c r="P224"/>
  <c r="O225"/>
  <c r="P225"/>
  <c r="O226"/>
  <c r="P226"/>
  <c r="O227"/>
  <c r="P227"/>
  <c r="O228"/>
  <c r="P228"/>
  <c r="O229"/>
  <c r="P229"/>
  <c r="O231"/>
  <c r="P231"/>
  <c r="O232"/>
  <c r="P232"/>
  <c r="O233"/>
  <c r="P233"/>
  <c r="O234"/>
  <c r="P234"/>
  <c r="O235"/>
  <c r="P235"/>
  <c r="O236"/>
  <c r="P236"/>
  <c r="O237"/>
  <c r="P237"/>
  <c r="O238"/>
  <c r="P238"/>
  <c r="O239"/>
  <c r="P239"/>
  <c r="O240"/>
  <c r="P240"/>
  <c r="O241"/>
  <c r="P241"/>
  <c r="O242"/>
  <c r="P242"/>
  <c r="O243"/>
  <c r="P243"/>
  <c r="O244"/>
  <c r="P244"/>
  <c r="O245"/>
  <c r="P245"/>
  <c r="O246"/>
  <c r="P246"/>
  <c r="O247"/>
  <c r="P247"/>
  <c r="O248"/>
  <c r="P248"/>
  <c r="O250"/>
  <c r="P250"/>
  <c r="O251"/>
  <c r="P251"/>
  <c r="P7"/>
  <c r="P6" s="1"/>
  <c r="O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50"/>
  <c r="M50"/>
  <c r="L51"/>
  <c r="M51"/>
  <c r="L52"/>
  <c r="M52"/>
  <c r="L53"/>
  <c r="M53"/>
  <c r="L54"/>
  <c r="M54"/>
  <c r="L55"/>
  <c r="M55"/>
  <c r="L56"/>
  <c r="M56"/>
  <c r="L57"/>
  <c r="M57"/>
  <c r="L59"/>
  <c r="M59"/>
  <c r="L60"/>
  <c r="M60"/>
  <c r="L61"/>
  <c r="M61"/>
  <c r="L62"/>
  <c r="M62"/>
  <c r="L63"/>
  <c r="M63"/>
  <c r="L64"/>
  <c r="M64"/>
  <c r="L65"/>
  <c r="M65"/>
  <c r="L66"/>
  <c r="M66"/>
  <c r="L67"/>
  <c r="M67"/>
  <c r="L68"/>
  <c r="M68"/>
  <c r="L70"/>
  <c r="M70"/>
  <c r="L71"/>
  <c r="M71"/>
  <c r="L72"/>
  <c r="M72"/>
  <c r="L73"/>
  <c r="M73"/>
  <c r="L74"/>
  <c r="M74"/>
  <c r="L76"/>
  <c r="M76"/>
  <c r="L77"/>
  <c r="M77"/>
  <c r="L78"/>
  <c r="M78"/>
  <c r="L79"/>
  <c r="M79"/>
  <c r="L80"/>
  <c r="M80"/>
  <c r="L82"/>
  <c r="M82"/>
  <c r="L83"/>
  <c r="M83"/>
  <c r="L84"/>
  <c r="M84"/>
  <c r="L85"/>
  <c r="M85"/>
  <c r="L86"/>
  <c r="M86"/>
  <c r="L88"/>
  <c r="M88"/>
  <c r="M87" s="1"/>
  <c r="L90"/>
  <c r="M90"/>
  <c r="L91"/>
  <c r="M91"/>
  <c r="L92"/>
  <c r="M92"/>
  <c r="L93"/>
  <c r="M93"/>
  <c r="L94"/>
  <c r="M94"/>
  <c r="L95"/>
  <c r="M95"/>
  <c r="L96"/>
  <c r="M96"/>
  <c r="L97"/>
  <c r="M97"/>
  <c r="L98"/>
  <c r="M98"/>
  <c r="L99"/>
  <c r="M99"/>
  <c r="L100"/>
  <c r="M100"/>
  <c r="L101"/>
  <c r="M101"/>
  <c r="L102"/>
  <c r="M102"/>
  <c r="L103"/>
  <c r="M103"/>
  <c r="L104"/>
  <c r="M104"/>
  <c r="L105"/>
  <c r="M105"/>
  <c r="L106"/>
  <c r="M106"/>
  <c r="L107"/>
  <c r="M107"/>
  <c r="L108"/>
  <c r="M108"/>
  <c r="L109"/>
  <c r="M109"/>
  <c r="L110"/>
  <c r="M110"/>
  <c r="L111"/>
  <c r="M111"/>
  <c r="L112"/>
  <c r="M112"/>
  <c r="L113"/>
  <c r="M113"/>
  <c r="L114"/>
  <c r="M114"/>
  <c r="L115"/>
  <c r="M115"/>
  <c r="L116"/>
  <c r="M116"/>
  <c r="L117"/>
  <c r="M117"/>
  <c r="L118"/>
  <c r="M118"/>
  <c r="L119"/>
  <c r="M119"/>
  <c r="L120"/>
  <c r="M120"/>
  <c r="L122"/>
  <c r="M122"/>
  <c r="L123"/>
  <c r="M123"/>
  <c r="L124"/>
  <c r="M124"/>
  <c r="L125"/>
  <c r="M125"/>
  <c r="L126"/>
  <c r="M126"/>
  <c r="L127"/>
  <c r="M127"/>
  <c r="L128"/>
  <c r="M128"/>
  <c r="L129"/>
  <c r="M129"/>
  <c r="L130"/>
  <c r="M130"/>
  <c r="L131"/>
  <c r="M131"/>
  <c r="L132"/>
  <c r="M132"/>
  <c r="L133"/>
  <c r="M133"/>
  <c r="L134"/>
  <c r="M134"/>
  <c r="L135"/>
  <c r="M135"/>
  <c r="L136"/>
  <c r="M136"/>
  <c r="L137"/>
  <c r="M137"/>
  <c r="L138"/>
  <c r="M138"/>
  <c r="L139"/>
  <c r="M139"/>
  <c r="L141"/>
  <c r="M141"/>
  <c r="L142"/>
  <c r="M142"/>
  <c r="L143"/>
  <c r="M143"/>
  <c r="L144"/>
  <c r="M144"/>
  <c r="L145"/>
  <c r="M145"/>
  <c r="L146"/>
  <c r="M146"/>
  <c r="L147"/>
  <c r="M147"/>
  <c r="L148"/>
  <c r="M148"/>
  <c r="L149"/>
  <c r="M149"/>
  <c r="L150"/>
  <c r="M150"/>
  <c r="L151"/>
  <c r="M151"/>
  <c r="L153"/>
  <c r="M153"/>
  <c r="L154"/>
  <c r="M154"/>
  <c r="L155"/>
  <c r="M155"/>
  <c r="L156"/>
  <c r="M156"/>
  <c r="L157"/>
  <c r="M157"/>
  <c r="L158"/>
  <c r="M158"/>
  <c r="L159"/>
  <c r="M159"/>
  <c r="L160"/>
  <c r="M160"/>
  <c r="L161"/>
  <c r="M161"/>
  <c r="L162"/>
  <c r="M162"/>
  <c r="L163"/>
  <c r="M163"/>
  <c r="L164"/>
  <c r="M164"/>
  <c r="L165"/>
  <c r="M165"/>
  <c r="L166"/>
  <c r="M166"/>
  <c r="L167"/>
  <c r="M167"/>
  <c r="L169"/>
  <c r="M169"/>
  <c r="L170"/>
  <c r="M170"/>
  <c r="L171"/>
  <c r="M171"/>
  <c r="L172"/>
  <c r="M172"/>
  <c r="L173"/>
  <c r="M173"/>
  <c r="L174"/>
  <c r="M174"/>
  <c r="L175"/>
  <c r="M175"/>
  <c r="L176"/>
  <c r="M176"/>
  <c r="L177"/>
  <c r="M177"/>
  <c r="L178"/>
  <c r="M178"/>
  <c r="L179"/>
  <c r="M179"/>
  <c r="L180"/>
  <c r="M180"/>
  <c r="L181"/>
  <c r="M181"/>
  <c r="L182"/>
  <c r="M182"/>
  <c r="L184"/>
  <c r="M184"/>
  <c r="L185"/>
  <c r="M185"/>
  <c r="L186"/>
  <c r="M186"/>
  <c r="L187"/>
  <c r="M187"/>
  <c r="L188"/>
  <c r="M188"/>
  <c r="L189"/>
  <c r="M189"/>
  <c r="L190"/>
  <c r="M190"/>
  <c r="L191"/>
  <c r="M191"/>
  <c r="L192"/>
  <c r="M192"/>
  <c r="L193"/>
  <c r="M193"/>
  <c r="L194"/>
  <c r="M194"/>
  <c r="L195"/>
  <c r="M195"/>
  <c r="L196"/>
  <c r="M196"/>
  <c r="L197"/>
  <c r="M197"/>
  <c r="L198"/>
  <c r="M198"/>
  <c r="L199"/>
  <c r="M199"/>
  <c r="L200"/>
  <c r="M200"/>
  <c r="L201"/>
  <c r="M201"/>
  <c r="L202"/>
  <c r="M202"/>
  <c r="L203"/>
  <c r="M203"/>
  <c r="L204"/>
  <c r="M204"/>
  <c r="L205"/>
  <c r="M205"/>
  <c r="L207"/>
  <c r="M207"/>
  <c r="L208"/>
  <c r="M208"/>
  <c r="L209"/>
  <c r="M209"/>
  <c r="L210"/>
  <c r="M210"/>
  <c r="L211"/>
  <c r="M211"/>
  <c r="L212"/>
  <c r="M212"/>
  <c r="L213"/>
  <c r="M213"/>
  <c r="L214"/>
  <c r="M214"/>
  <c r="L215"/>
  <c r="M215"/>
  <c r="L216"/>
  <c r="M216"/>
  <c r="L217"/>
  <c r="M217"/>
  <c r="L218"/>
  <c r="M218"/>
  <c r="L219"/>
  <c r="M219"/>
  <c r="L220"/>
  <c r="M220"/>
  <c r="L221"/>
  <c r="M221"/>
  <c r="L222"/>
  <c r="M222"/>
  <c r="L223"/>
  <c r="M223"/>
  <c r="L224"/>
  <c r="M224"/>
  <c r="L225"/>
  <c r="M225"/>
  <c r="L226"/>
  <c r="M226"/>
  <c r="L227"/>
  <c r="M227"/>
  <c r="L228"/>
  <c r="M228"/>
  <c r="L229"/>
  <c r="M229"/>
  <c r="L231"/>
  <c r="M231"/>
  <c r="L232"/>
  <c r="M232"/>
  <c r="L233"/>
  <c r="M233"/>
  <c r="L234"/>
  <c r="M234"/>
  <c r="L235"/>
  <c r="M235"/>
  <c r="L236"/>
  <c r="M236"/>
  <c r="L237"/>
  <c r="M237"/>
  <c r="L238"/>
  <c r="M238"/>
  <c r="L239"/>
  <c r="M239"/>
  <c r="L240"/>
  <c r="M240"/>
  <c r="L241"/>
  <c r="M241"/>
  <c r="L242"/>
  <c r="M242"/>
  <c r="L243"/>
  <c r="M243"/>
  <c r="L244"/>
  <c r="M244"/>
  <c r="L245"/>
  <c r="M245"/>
  <c r="L246"/>
  <c r="M246"/>
  <c r="L247"/>
  <c r="M247"/>
  <c r="L248"/>
  <c r="M248"/>
  <c r="L250"/>
  <c r="M250"/>
  <c r="L251"/>
  <c r="M251"/>
  <c r="M7"/>
  <c r="M6" s="1"/>
  <c r="L7"/>
  <c r="I8"/>
  <c r="J8"/>
  <c r="G8" s="1"/>
  <c r="I9"/>
  <c r="J9"/>
  <c r="I10"/>
  <c r="J10"/>
  <c r="G10" s="1"/>
  <c r="I11"/>
  <c r="J11"/>
  <c r="I12"/>
  <c r="J12"/>
  <c r="G12" s="1"/>
  <c r="I13"/>
  <c r="J13"/>
  <c r="I14"/>
  <c r="J14"/>
  <c r="G14" s="1"/>
  <c r="I15"/>
  <c r="J15"/>
  <c r="I16"/>
  <c r="J16"/>
  <c r="G16" s="1"/>
  <c r="I17"/>
  <c r="J17"/>
  <c r="I18"/>
  <c r="J18"/>
  <c r="G18" s="1"/>
  <c r="I19"/>
  <c r="J19"/>
  <c r="I20"/>
  <c r="J20"/>
  <c r="G20" s="1"/>
  <c r="I21"/>
  <c r="J21"/>
  <c r="I22"/>
  <c r="J22"/>
  <c r="G22" s="1"/>
  <c r="I23"/>
  <c r="J23"/>
  <c r="I24"/>
  <c r="J24"/>
  <c r="G24" s="1"/>
  <c r="I25"/>
  <c r="J25"/>
  <c r="I26"/>
  <c r="J26"/>
  <c r="G26" s="1"/>
  <c r="I27"/>
  <c r="J27"/>
  <c r="I28"/>
  <c r="J28"/>
  <c r="G28" s="1"/>
  <c r="I29"/>
  <c r="J29"/>
  <c r="I30"/>
  <c r="J30"/>
  <c r="G30" s="1"/>
  <c r="I31"/>
  <c r="J31"/>
  <c r="I33"/>
  <c r="J33"/>
  <c r="I34"/>
  <c r="J34"/>
  <c r="I35"/>
  <c r="J35"/>
  <c r="G35" s="1"/>
  <c r="I36"/>
  <c r="J36"/>
  <c r="I37"/>
  <c r="J37"/>
  <c r="G37" s="1"/>
  <c r="I38"/>
  <c r="J38"/>
  <c r="I39"/>
  <c r="J39"/>
  <c r="G39" s="1"/>
  <c r="I40"/>
  <c r="J40"/>
  <c r="I41"/>
  <c r="J41"/>
  <c r="G41" s="1"/>
  <c r="I42"/>
  <c r="J42"/>
  <c r="I43"/>
  <c r="J43"/>
  <c r="G43" s="1"/>
  <c r="I44"/>
  <c r="J44"/>
  <c r="I45"/>
  <c r="J45"/>
  <c r="G45" s="1"/>
  <c r="I46"/>
  <c r="J46"/>
  <c r="I47"/>
  <c r="J47"/>
  <c r="G47" s="1"/>
  <c r="I48"/>
  <c r="J48"/>
  <c r="I50"/>
  <c r="J50"/>
  <c r="I51"/>
  <c r="J51"/>
  <c r="I52"/>
  <c r="J52"/>
  <c r="G52" s="1"/>
  <c r="I53"/>
  <c r="J53"/>
  <c r="I54"/>
  <c r="J54"/>
  <c r="G54" s="1"/>
  <c r="I55"/>
  <c r="J55"/>
  <c r="I56"/>
  <c r="J56"/>
  <c r="G56" s="1"/>
  <c r="I57"/>
  <c r="J57"/>
  <c r="I59"/>
  <c r="J59"/>
  <c r="I60"/>
  <c r="J60"/>
  <c r="I61"/>
  <c r="J61"/>
  <c r="G61" s="1"/>
  <c r="I62"/>
  <c r="J62"/>
  <c r="I63"/>
  <c r="J63"/>
  <c r="G63" s="1"/>
  <c r="I64"/>
  <c r="J64"/>
  <c r="I65"/>
  <c r="J65"/>
  <c r="G65" s="1"/>
  <c r="I66"/>
  <c r="J66"/>
  <c r="I67"/>
  <c r="J67"/>
  <c r="G67" s="1"/>
  <c r="I68"/>
  <c r="J68"/>
  <c r="I70"/>
  <c r="J70"/>
  <c r="I71"/>
  <c r="J71"/>
  <c r="I72"/>
  <c r="J72"/>
  <c r="G72" s="1"/>
  <c r="I73"/>
  <c r="J73"/>
  <c r="I74"/>
  <c r="J74"/>
  <c r="G74" s="1"/>
  <c r="I76"/>
  <c r="J76"/>
  <c r="I77"/>
  <c r="J77"/>
  <c r="G77" s="1"/>
  <c r="I78"/>
  <c r="J78"/>
  <c r="I79"/>
  <c r="J79"/>
  <c r="G79" s="1"/>
  <c r="I80"/>
  <c r="J80"/>
  <c r="I82"/>
  <c r="J82"/>
  <c r="I83"/>
  <c r="J83"/>
  <c r="I84"/>
  <c r="J84"/>
  <c r="G84" s="1"/>
  <c r="I85"/>
  <c r="J85"/>
  <c r="I86"/>
  <c r="J86"/>
  <c r="G86" s="1"/>
  <c r="I88"/>
  <c r="J88"/>
  <c r="I90"/>
  <c r="J90"/>
  <c r="I91"/>
  <c r="J91"/>
  <c r="I92"/>
  <c r="J92"/>
  <c r="G92" s="1"/>
  <c r="I93"/>
  <c r="J93"/>
  <c r="I94"/>
  <c r="J94"/>
  <c r="G94" s="1"/>
  <c r="I95"/>
  <c r="J95"/>
  <c r="I96"/>
  <c r="J96"/>
  <c r="G96" s="1"/>
  <c r="I97"/>
  <c r="J97"/>
  <c r="I98"/>
  <c r="J98"/>
  <c r="G98" s="1"/>
  <c r="I99"/>
  <c r="J99"/>
  <c r="I100"/>
  <c r="J100"/>
  <c r="G100" s="1"/>
  <c r="I101"/>
  <c r="J101"/>
  <c r="I102"/>
  <c r="J102"/>
  <c r="G102" s="1"/>
  <c r="I103"/>
  <c r="J103"/>
  <c r="I104"/>
  <c r="J104"/>
  <c r="G104" s="1"/>
  <c r="I105"/>
  <c r="J105"/>
  <c r="I106"/>
  <c r="J106"/>
  <c r="G106" s="1"/>
  <c r="I107"/>
  <c r="J107"/>
  <c r="I108"/>
  <c r="J108"/>
  <c r="G108" s="1"/>
  <c r="I109"/>
  <c r="J109"/>
  <c r="I110"/>
  <c r="J110"/>
  <c r="G110" s="1"/>
  <c r="I111"/>
  <c r="J111"/>
  <c r="I112"/>
  <c r="J112"/>
  <c r="G112" s="1"/>
  <c r="I113"/>
  <c r="J113"/>
  <c r="I114"/>
  <c r="J114"/>
  <c r="G114" s="1"/>
  <c r="I115"/>
  <c r="J115"/>
  <c r="I116"/>
  <c r="J116"/>
  <c r="G116" s="1"/>
  <c r="I117"/>
  <c r="J117"/>
  <c r="I118"/>
  <c r="J118"/>
  <c r="G118" s="1"/>
  <c r="I119"/>
  <c r="J119"/>
  <c r="I120"/>
  <c r="J120"/>
  <c r="G120" s="1"/>
  <c r="I122"/>
  <c r="J122"/>
  <c r="I123"/>
  <c r="J123"/>
  <c r="G123" s="1"/>
  <c r="I124"/>
  <c r="J124"/>
  <c r="I125"/>
  <c r="J125"/>
  <c r="G125" s="1"/>
  <c r="I126"/>
  <c r="J126"/>
  <c r="I127"/>
  <c r="J127"/>
  <c r="G127" s="1"/>
  <c r="I128"/>
  <c r="J128"/>
  <c r="I129"/>
  <c r="J129"/>
  <c r="G129" s="1"/>
  <c r="I130"/>
  <c r="J130"/>
  <c r="I131"/>
  <c r="J131"/>
  <c r="G131" s="1"/>
  <c r="I132"/>
  <c r="J132"/>
  <c r="I133"/>
  <c r="J133"/>
  <c r="G133" s="1"/>
  <c r="I134"/>
  <c r="J134"/>
  <c r="I135"/>
  <c r="J135"/>
  <c r="G135" s="1"/>
  <c r="I136"/>
  <c r="J136"/>
  <c r="I137"/>
  <c r="J137"/>
  <c r="G137" s="1"/>
  <c r="I138"/>
  <c r="J138"/>
  <c r="I139"/>
  <c r="J139"/>
  <c r="G139" s="1"/>
  <c r="I141"/>
  <c r="J141"/>
  <c r="I142"/>
  <c r="J142"/>
  <c r="G142" s="1"/>
  <c r="I143"/>
  <c r="J143"/>
  <c r="I144"/>
  <c r="J144"/>
  <c r="G144" s="1"/>
  <c r="I145"/>
  <c r="J145"/>
  <c r="I146"/>
  <c r="J146"/>
  <c r="G146" s="1"/>
  <c r="I147"/>
  <c r="J147"/>
  <c r="I148"/>
  <c r="J148"/>
  <c r="G148" s="1"/>
  <c r="I149"/>
  <c r="J149"/>
  <c r="I150"/>
  <c r="J150"/>
  <c r="G150" s="1"/>
  <c r="I151"/>
  <c r="J151"/>
  <c r="I153"/>
  <c r="J153"/>
  <c r="I154"/>
  <c r="J154"/>
  <c r="I155"/>
  <c r="J155"/>
  <c r="G155" s="1"/>
  <c r="I156"/>
  <c r="J156"/>
  <c r="I157"/>
  <c r="J157"/>
  <c r="G157" s="1"/>
  <c r="I158"/>
  <c r="J158"/>
  <c r="I159"/>
  <c r="J159"/>
  <c r="G159" s="1"/>
  <c r="I160"/>
  <c r="J160"/>
  <c r="I161"/>
  <c r="J161"/>
  <c r="G161" s="1"/>
  <c r="I162"/>
  <c r="J162"/>
  <c r="I163"/>
  <c r="J163"/>
  <c r="G163" s="1"/>
  <c r="I164"/>
  <c r="J164"/>
  <c r="I165"/>
  <c r="J165"/>
  <c r="G165" s="1"/>
  <c r="I166"/>
  <c r="J166"/>
  <c r="I167"/>
  <c r="J167"/>
  <c r="G167" s="1"/>
  <c r="I169"/>
  <c r="J169"/>
  <c r="I170"/>
  <c r="J170"/>
  <c r="G170" s="1"/>
  <c r="I171"/>
  <c r="J171"/>
  <c r="I172"/>
  <c r="J172"/>
  <c r="G172" s="1"/>
  <c r="I173"/>
  <c r="J173"/>
  <c r="I174"/>
  <c r="J174"/>
  <c r="G174" s="1"/>
  <c r="I175"/>
  <c r="J175"/>
  <c r="I176"/>
  <c r="J176"/>
  <c r="G176" s="1"/>
  <c r="I177"/>
  <c r="J177"/>
  <c r="I178"/>
  <c r="J178"/>
  <c r="G178" s="1"/>
  <c r="I179"/>
  <c r="J179"/>
  <c r="I180"/>
  <c r="J180"/>
  <c r="G180" s="1"/>
  <c r="I181"/>
  <c r="J181"/>
  <c r="I182"/>
  <c r="J182"/>
  <c r="G182" s="1"/>
  <c r="I184"/>
  <c r="J184"/>
  <c r="I185"/>
  <c r="J185"/>
  <c r="G185" s="1"/>
  <c r="I186"/>
  <c r="J186"/>
  <c r="I187"/>
  <c r="J187"/>
  <c r="G187" s="1"/>
  <c r="I188"/>
  <c r="J188"/>
  <c r="I189"/>
  <c r="J189"/>
  <c r="G189" s="1"/>
  <c r="I190"/>
  <c r="J190"/>
  <c r="I191"/>
  <c r="J191"/>
  <c r="G191" s="1"/>
  <c r="I192"/>
  <c r="J192"/>
  <c r="I193"/>
  <c r="J193"/>
  <c r="G193" s="1"/>
  <c r="I194"/>
  <c r="J194"/>
  <c r="I195"/>
  <c r="J195"/>
  <c r="G195" s="1"/>
  <c r="I196"/>
  <c r="J196"/>
  <c r="I197"/>
  <c r="J197"/>
  <c r="G197" s="1"/>
  <c r="I198"/>
  <c r="J198"/>
  <c r="I199"/>
  <c r="J199"/>
  <c r="G199" s="1"/>
  <c r="I200"/>
  <c r="J200"/>
  <c r="I201"/>
  <c r="J201"/>
  <c r="G201" s="1"/>
  <c r="I202"/>
  <c r="J202"/>
  <c r="I203"/>
  <c r="J203"/>
  <c r="G203" s="1"/>
  <c r="I204"/>
  <c r="J204"/>
  <c r="I205"/>
  <c r="J205"/>
  <c r="G205" s="1"/>
  <c r="I207"/>
  <c r="J207"/>
  <c r="I208"/>
  <c r="J208"/>
  <c r="G208" s="1"/>
  <c r="I209"/>
  <c r="J209"/>
  <c r="I210"/>
  <c r="J210"/>
  <c r="G210" s="1"/>
  <c r="I211"/>
  <c r="J211"/>
  <c r="I212"/>
  <c r="J212"/>
  <c r="G212" s="1"/>
  <c r="I213"/>
  <c r="J213"/>
  <c r="I214"/>
  <c r="J214"/>
  <c r="G214" s="1"/>
  <c r="I215"/>
  <c r="J215"/>
  <c r="I216"/>
  <c r="J216"/>
  <c r="G216" s="1"/>
  <c r="I217"/>
  <c r="J217"/>
  <c r="I218"/>
  <c r="J218"/>
  <c r="G218" s="1"/>
  <c r="I219"/>
  <c r="J219"/>
  <c r="I220"/>
  <c r="J220"/>
  <c r="G220" s="1"/>
  <c r="I221"/>
  <c r="J221"/>
  <c r="I222"/>
  <c r="J222"/>
  <c r="G222" s="1"/>
  <c r="I223"/>
  <c r="J223"/>
  <c r="I224"/>
  <c r="J224"/>
  <c r="G224" s="1"/>
  <c r="I225"/>
  <c r="J225"/>
  <c r="I226"/>
  <c r="J226"/>
  <c r="G226" s="1"/>
  <c r="I227"/>
  <c r="J227"/>
  <c r="I228"/>
  <c r="J228"/>
  <c r="G228" s="1"/>
  <c r="I229"/>
  <c r="J229"/>
  <c r="I231"/>
  <c r="J231"/>
  <c r="I232"/>
  <c r="J232"/>
  <c r="I233"/>
  <c r="J233"/>
  <c r="G233" s="1"/>
  <c r="I234"/>
  <c r="J234"/>
  <c r="I235"/>
  <c r="J235"/>
  <c r="G235" s="1"/>
  <c r="I236"/>
  <c r="J236"/>
  <c r="I237"/>
  <c r="J237"/>
  <c r="G237" s="1"/>
  <c r="I238"/>
  <c r="J238"/>
  <c r="I239"/>
  <c r="J239"/>
  <c r="G239" s="1"/>
  <c r="I240"/>
  <c r="J240"/>
  <c r="I241"/>
  <c r="J241"/>
  <c r="G241" s="1"/>
  <c r="I242"/>
  <c r="J242"/>
  <c r="I243"/>
  <c r="J243"/>
  <c r="G243" s="1"/>
  <c r="I244"/>
  <c r="J244"/>
  <c r="I245"/>
  <c r="J245"/>
  <c r="G245" s="1"/>
  <c r="I246"/>
  <c r="J246"/>
  <c r="I247"/>
  <c r="J247"/>
  <c r="G247" s="1"/>
  <c r="I248"/>
  <c r="J248"/>
  <c r="I250"/>
  <c r="J250"/>
  <c r="I251"/>
  <c r="J251"/>
  <c r="J7"/>
  <c r="I7"/>
  <c r="F228" l="1"/>
  <c r="U228" s="1"/>
  <c r="F226"/>
  <c r="F224"/>
  <c r="F222"/>
  <c r="F220"/>
  <c r="U220" s="1"/>
  <c r="F218"/>
  <c r="F216"/>
  <c r="F214"/>
  <c r="F212"/>
  <c r="U212" s="1"/>
  <c r="F210"/>
  <c r="F208"/>
  <c r="F205"/>
  <c r="F203"/>
  <c r="X203" s="1"/>
  <c r="F201"/>
  <c r="F199"/>
  <c r="F197"/>
  <c r="F195"/>
  <c r="E195" s="1"/>
  <c r="W195" s="1"/>
  <c r="F193"/>
  <c r="F191"/>
  <c r="F189"/>
  <c r="F187"/>
  <c r="X187" s="1"/>
  <c r="F185"/>
  <c r="F182"/>
  <c r="F180"/>
  <c r="F178"/>
  <c r="U178" s="1"/>
  <c r="F176"/>
  <c r="F174"/>
  <c r="F172"/>
  <c r="F170"/>
  <c r="X170" s="1"/>
  <c r="F167"/>
  <c r="F165"/>
  <c r="F163"/>
  <c r="F161"/>
  <c r="U161" s="1"/>
  <c r="F159"/>
  <c r="F157"/>
  <c r="F155"/>
  <c r="F153"/>
  <c r="U153" s="1"/>
  <c r="F150"/>
  <c r="F148"/>
  <c r="F146"/>
  <c r="F144"/>
  <c r="U144" s="1"/>
  <c r="F142"/>
  <c r="F139"/>
  <c r="F137"/>
  <c r="F135"/>
  <c r="X135" s="1"/>
  <c r="F133"/>
  <c r="F131"/>
  <c r="F129"/>
  <c r="F127"/>
  <c r="X127" s="1"/>
  <c r="F125"/>
  <c r="F123"/>
  <c r="F120"/>
  <c r="F118"/>
  <c r="U118" s="1"/>
  <c r="F116"/>
  <c r="F114"/>
  <c r="F112"/>
  <c r="F110"/>
  <c r="U110" s="1"/>
  <c r="F108"/>
  <c r="F106"/>
  <c r="F104"/>
  <c r="F102"/>
  <c r="U102" s="1"/>
  <c r="F100"/>
  <c r="F98"/>
  <c r="F96"/>
  <c r="F94"/>
  <c r="U94" s="1"/>
  <c r="F92"/>
  <c r="F90"/>
  <c r="F86"/>
  <c r="F84"/>
  <c r="E84" s="1"/>
  <c r="W84" s="1"/>
  <c r="F82"/>
  <c r="F79"/>
  <c r="F77"/>
  <c r="F74"/>
  <c r="E74" s="1"/>
  <c r="W74" s="1"/>
  <c r="F72"/>
  <c r="F70"/>
  <c r="F67"/>
  <c r="F65"/>
  <c r="X65" s="1"/>
  <c r="F63"/>
  <c r="F61"/>
  <c r="F59"/>
  <c r="F56"/>
  <c r="U56" s="1"/>
  <c r="F54"/>
  <c r="F52"/>
  <c r="F50"/>
  <c r="F47"/>
  <c r="E47" s="1"/>
  <c r="W47" s="1"/>
  <c r="F45"/>
  <c r="F43"/>
  <c r="F41"/>
  <c r="F39"/>
  <c r="E39" s="1"/>
  <c r="W39" s="1"/>
  <c r="F37"/>
  <c r="F35"/>
  <c r="F33"/>
  <c r="F30"/>
  <c r="E30" s="1"/>
  <c r="W30" s="1"/>
  <c r="F28"/>
  <c r="F26"/>
  <c r="F24"/>
  <c r="F22"/>
  <c r="X22" s="1"/>
  <c r="F20"/>
  <c r="F18"/>
  <c r="F16"/>
  <c r="F14"/>
  <c r="E14" s="1"/>
  <c r="W14" s="1"/>
  <c r="F12"/>
  <c r="F10"/>
  <c r="F8"/>
  <c r="F251"/>
  <c r="X251" s="1"/>
  <c r="F244"/>
  <c r="X244" s="1"/>
  <c r="F240"/>
  <c r="U240" s="1"/>
  <c r="F238"/>
  <c r="F234"/>
  <c r="X234" s="1"/>
  <c r="F232"/>
  <c r="U232" s="1"/>
  <c r="F229"/>
  <c r="X229" s="1"/>
  <c r="F227"/>
  <c r="F225"/>
  <c r="U225" s="1"/>
  <c r="F223"/>
  <c r="X223" s="1"/>
  <c r="F221"/>
  <c r="X221" s="1"/>
  <c r="F219"/>
  <c r="F217"/>
  <c r="U217" s="1"/>
  <c r="F215"/>
  <c r="F213"/>
  <c r="X213" s="1"/>
  <c r="F211"/>
  <c r="F209"/>
  <c r="U209" s="1"/>
  <c r="F207"/>
  <c r="X207" s="1"/>
  <c r="F204"/>
  <c r="U204" s="1"/>
  <c r="F202"/>
  <c r="F200"/>
  <c r="U200" s="1"/>
  <c r="F198"/>
  <c r="U198" s="1"/>
  <c r="F196"/>
  <c r="U196" s="1"/>
  <c r="F194"/>
  <c r="F192"/>
  <c r="U192" s="1"/>
  <c r="F190"/>
  <c r="U190" s="1"/>
  <c r="F188"/>
  <c r="U188" s="1"/>
  <c r="F186"/>
  <c r="F184"/>
  <c r="X184" s="1"/>
  <c r="F181"/>
  <c r="F179"/>
  <c r="F177"/>
  <c r="F175"/>
  <c r="X175" s="1"/>
  <c r="F173"/>
  <c r="X173" s="1"/>
  <c r="F171"/>
  <c r="F169"/>
  <c r="F166"/>
  <c r="U166" s="1"/>
  <c r="F164"/>
  <c r="X164" s="1"/>
  <c r="F162"/>
  <c r="U162" s="1"/>
  <c r="F160"/>
  <c r="F158"/>
  <c r="U158" s="1"/>
  <c r="F156"/>
  <c r="X156" s="1"/>
  <c r="F154"/>
  <c r="U154" s="1"/>
  <c r="F151"/>
  <c r="F149"/>
  <c r="X149" s="1"/>
  <c r="F147"/>
  <c r="X147" s="1"/>
  <c r="F145"/>
  <c r="X145" s="1"/>
  <c r="F143"/>
  <c r="F141"/>
  <c r="U141" s="1"/>
  <c r="F138"/>
  <c r="F136"/>
  <c r="X136" s="1"/>
  <c r="F134"/>
  <c r="F132"/>
  <c r="U132" s="1"/>
  <c r="F130"/>
  <c r="U130" s="1"/>
  <c r="F128"/>
  <c r="X128" s="1"/>
  <c r="F126"/>
  <c r="F124"/>
  <c r="U124" s="1"/>
  <c r="F122"/>
  <c r="X122" s="1"/>
  <c r="F119"/>
  <c r="U119" s="1"/>
  <c r="F117"/>
  <c r="F115"/>
  <c r="U115" s="1"/>
  <c r="F113"/>
  <c r="U113" s="1"/>
  <c r="F111"/>
  <c r="U111" s="1"/>
  <c r="F109"/>
  <c r="F107"/>
  <c r="U107" s="1"/>
  <c r="F105"/>
  <c r="U105" s="1"/>
  <c r="F103"/>
  <c r="U103" s="1"/>
  <c r="F101"/>
  <c r="F99"/>
  <c r="U99" s="1"/>
  <c r="F97"/>
  <c r="U97" s="1"/>
  <c r="F95"/>
  <c r="U95" s="1"/>
  <c r="F93"/>
  <c r="F91"/>
  <c r="U91" s="1"/>
  <c r="F88"/>
  <c r="X88" s="1"/>
  <c r="F85"/>
  <c r="F83"/>
  <c r="F80"/>
  <c r="U80" s="1"/>
  <c r="F78"/>
  <c r="U78" s="1"/>
  <c r="F76"/>
  <c r="X76" s="1"/>
  <c r="F73"/>
  <c r="F71"/>
  <c r="U71" s="1"/>
  <c r="F68"/>
  <c r="X68" s="1"/>
  <c r="F66"/>
  <c r="U66" s="1"/>
  <c r="F64"/>
  <c r="F62"/>
  <c r="U62" s="1"/>
  <c r="F60"/>
  <c r="X60" s="1"/>
  <c r="F57"/>
  <c r="X57" s="1"/>
  <c r="F55"/>
  <c r="F53"/>
  <c r="X53" s="1"/>
  <c r="F51"/>
  <c r="X51" s="1"/>
  <c r="F48"/>
  <c r="X48" s="1"/>
  <c r="F46"/>
  <c r="F44"/>
  <c r="X44" s="1"/>
  <c r="F42"/>
  <c r="U42" s="1"/>
  <c r="F40"/>
  <c r="X40" s="1"/>
  <c r="F38"/>
  <c r="F36"/>
  <c r="X36" s="1"/>
  <c r="F34"/>
  <c r="U34" s="1"/>
  <c r="F31"/>
  <c r="U31" s="1"/>
  <c r="F29"/>
  <c r="F27"/>
  <c r="U27" s="1"/>
  <c r="F25"/>
  <c r="F23"/>
  <c r="U23" s="1"/>
  <c r="F21"/>
  <c r="F19"/>
  <c r="U19" s="1"/>
  <c r="F17"/>
  <c r="F15"/>
  <c r="U15" s="1"/>
  <c r="F13"/>
  <c r="F11"/>
  <c r="U11" s="1"/>
  <c r="F9"/>
  <c r="F248"/>
  <c r="X248" s="1"/>
  <c r="F246"/>
  <c r="F242"/>
  <c r="U242" s="1"/>
  <c r="F236"/>
  <c r="U236" s="1"/>
  <c r="G225"/>
  <c r="Y225" s="1"/>
  <c r="G223"/>
  <c r="G221"/>
  <c r="Y221" s="1"/>
  <c r="G219"/>
  <c r="Y219" s="1"/>
  <c r="G217"/>
  <c r="Y217" s="1"/>
  <c r="G215"/>
  <c r="G213"/>
  <c r="Y213" s="1"/>
  <c r="G211"/>
  <c r="Y211" s="1"/>
  <c r="G209"/>
  <c r="Y209" s="1"/>
  <c r="G204"/>
  <c r="G202"/>
  <c r="E202" s="1"/>
  <c r="W202" s="1"/>
  <c r="G200"/>
  <c r="G198"/>
  <c r="G196"/>
  <c r="G194"/>
  <c r="E194" s="1"/>
  <c r="W194" s="1"/>
  <c r="G192"/>
  <c r="V192" s="1"/>
  <c r="G190"/>
  <c r="G188"/>
  <c r="G186"/>
  <c r="E186" s="1"/>
  <c r="W186" s="1"/>
  <c r="G181"/>
  <c r="V181" s="1"/>
  <c r="G179"/>
  <c r="V179" s="1"/>
  <c r="G177"/>
  <c r="G175"/>
  <c r="V175" s="1"/>
  <c r="G173"/>
  <c r="V173" s="1"/>
  <c r="G171"/>
  <c r="V171" s="1"/>
  <c r="G166"/>
  <c r="G164"/>
  <c r="V164" s="1"/>
  <c r="G162"/>
  <c r="E162" s="1"/>
  <c r="W162" s="1"/>
  <c r="G160"/>
  <c r="E160" s="1"/>
  <c r="W160" s="1"/>
  <c r="G158"/>
  <c r="G156"/>
  <c r="V156" s="1"/>
  <c r="G154"/>
  <c r="V154" s="1"/>
  <c r="G151"/>
  <c r="E151" s="1"/>
  <c r="W151" s="1"/>
  <c r="G149"/>
  <c r="G147"/>
  <c r="Y147" s="1"/>
  <c r="G145"/>
  <c r="E145" s="1"/>
  <c r="W145" s="1"/>
  <c r="G143"/>
  <c r="E143" s="1"/>
  <c r="W143" s="1"/>
  <c r="G138"/>
  <c r="G136"/>
  <c r="Y136" s="1"/>
  <c r="G134"/>
  <c r="V134" s="1"/>
  <c r="G132"/>
  <c r="Y132" s="1"/>
  <c r="G130"/>
  <c r="G128"/>
  <c r="Y128" s="1"/>
  <c r="G126"/>
  <c r="V126" s="1"/>
  <c r="G124"/>
  <c r="Y124" s="1"/>
  <c r="G119"/>
  <c r="G117"/>
  <c r="V117" s="1"/>
  <c r="G115"/>
  <c r="G113"/>
  <c r="G111"/>
  <c r="G109"/>
  <c r="V109" s="1"/>
  <c r="G107"/>
  <c r="G105"/>
  <c r="G103"/>
  <c r="G101"/>
  <c r="V101" s="1"/>
  <c r="G99"/>
  <c r="G97"/>
  <c r="G95"/>
  <c r="G93"/>
  <c r="V93" s="1"/>
  <c r="G91"/>
  <c r="G85"/>
  <c r="V85" s="1"/>
  <c r="G83"/>
  <c r="G80"/>
  <c r="V80" s="1"/>
  <c r="G78"/>
  <c r="Y78" s="1"/>
  <c r="G73"/>
  <c r="E73" s="1"/>
  <c r="W73" s="1"/>
  <c r="G71"/>
  <c r="G68"/>
  <c r="V68" s="1"/>
  <c r="G66"/>
  <c r="V66" s="1"/>
  <c r="G64"/>
  <c r="E64" s="1"/>
  <c r="W64" s="1"/>
  <c r="G62"/>
  <c r="G60"/>
  <c r="V60" s="1"/>
  <c r="G57"/>
  <c r="E57" s="1"/>
  <c r="W57" s="1"/>
  <c r="G55"/>
  <c r="E55" s="1"/>
  <c r="W55" s="1"/>
  <c r="G53"/>
  <c r="G51"/>
  <c r="V51" s="1"/>
  <c r="G48"/>
  <c r="Y48" s="1"/>
  <c r="G46"/>
  <c r="E46" s="1"/>
  <c r="W46" s="1"/>
  <c r="G44"/>
  <c r="G42"/>
  <c r="Y42" s="1"/>
  <c r="G40"/>
  <c r="Y40" s="1"/>
  <c r="G38"/>
  <c r="E38" s="1"/>
  <c r="W38" s="1"/>
  <c r="G36"/>
  <c r="G34"/>
  <c r="Y34" s="1"/>
  <c r="G31"/>
  <c r="Y31" s="1"/>
  <c r="G29"/>
  <c r="E29" s="1"/>
  <c r="W29" s="1"/>
  <c r="G27"/>
  <c r="G25"/>
  <c r="V25" s="1"/>
  <c r="G23"/>
  <c r="Y23" s="1"/>
  <c r="G21"/>
  <c r="E21" s="1"/>
  <c r="W21" s="1"/>
  <c r="G19"/>
  <c r="G17"/>
  <c r="V17" s="1"/>
  <c r="G15"/>
  <c r="Y15" s="1"/>
  <c r="G13"/>
  <c r="E13" s="1"/>
  <c r="W13" s="1"/>
  <c r="G11"/>
  <c r="G9"/>
  <c r="V9" s="1"/>
  <c r="G246"/>
  <c r="V246" s="1"/>
  <c r="G240"/>
  <c r="Y240" s="1"/>
  <c r="G244"/>
  <c r="G242"/>
  <c r="V242" s="1"/>
  <c r="G238"/>
  <c r="E238" s="1"/>
  <c r="W238" s="1"/>
  <c r="G236"/>
  <c r="Y236" s="1"/>
  <c r="G234"/>
  <c r="G232"/>
  <c r="Y232" s="1"/>
  <c r="G229"/>
  <c r="Y229" s="1"/>
  <c r="G227"/>
  <c r="Y227" s="1"/>
  <c r="M249"/>
  <c r="F247"/>
  <c r="E247" s="1"/>
  <c r="W247" s="1"/>
  <c r="F245"/>
  <c r="U245" s="1"/>
  <c r="F243"/>
  <c r="E243" s="1"/>
  <c r="W243" s="1"/>
  <c r="F241"/>
  <c r="F239"/>
  <c r="X239" s="1"/>
  <c r="F237"/>
  <c r="U237" s="1"/>
  <c r="F235"/>
  <c r="E235" s="1"/>
  <c r="W235" s="1"/>
  <c r="F233"/>
  <c r="F231"/>
  <c r="X231" s="1"/>
  <c r="D5"/>
  <c r="K173"/>
  <c r="K171"/>
  <c r="K166"/>
  <c r="K164"/>
  <c r="K162"/>
  <c r="K160"/>
  <c r="K158"/>
  <c r="K156"/>
  <c r="K154"/>
  <c r="K151"/>
  <c r="K149"/>
  <c r="K147"/>
  <c r="K145"/>
  <c r="K143"/>
  <c r="K138"/>
  <c r="K136"/>
  <c r="K134"/>
  <c r="K132"/>
  <c r="K130"/>
  <c r="M140"/>
  <c r="M121"/>
  <c r="K170"/>
  <c r="K167"/>
  <c r="K165"/>
  <c r="K163"/>
  <c r="K161"/>
  <c r="K159"/>
  <c r="K157"/>
  <c r="K155"/>
  <c r="K150"/>
  <c r="K148"/>
  <c r="K146"/>
  <c r="K144"/>
  <c r="K142"/>
  <c r="K139"/>
  <c r="K137"/>
  <c r="K135"/>
  <c r="K133"/>
  <c r="K131"/>
  <c r="K129"/>
  <c r="K127"/>
  <c r="K125"/>
  <c r="K123"/>
  <c r="K120"/>
  <c r="K118"/>
  <c r="K116"/>
  <c r="K114"/>
  <c r="K112"/>
  <c r="K110"/>
  <c r="M152"/>
  <c r="E242"/>
  <c r="W242" s="1"/>
  <c r="E223"/>
  <c r="W223" s="1"/>
  <c r="E204"/>
  <c r="W204" s="1"/>
  <c r="E196"/>
  <c r="W196" s="1"/>
  <c r="E188"/>
  <c r="W188" s="1"/>
  <c r="E177"/>
  <c r="W177" s="1"/>
  <c r="E158"/>
  <c r="W158" s="1"/>
  <c r="E130"/>
  <c r="W130" s="1"/>
  <c r="E119"/>
  <c r="W119" s="1"/>
  <c r="E111"/>
  <c r="W111" s="1"/>
  <c r="E103"/>
  <c r="W103" s="1"/>
  <c r="E95"/>
  <c r="W95" s="1"/>
  <c r="E83"/>
  <c r="W83" s="1"/>
  <c r="E71"/>
  <c r="W71" s="1"/>
  <c r="E36"/>
  <c r="W36" s="1"/>
  <c r="Q116"/>
  <c r="Q114"/>
  <c r="Q112"/>
  <c r="Q110"/>
  <c r="Q108"/>
  <c r="Q106"/>
  <c r="Q104"/>
  <c r="Q102"/>
  <c r="Q100"/>
  <c r="Q98"/>
  <c r="Q37"/>
  <c r="Q35"/>
  <c r="G251"/>
  <c r="E251" s="1"/>
  <c r="W251" s="1"/>
  <c r="G248"/>
  <c r="Q245"/>
  <c r="Q243"/>
  <c r="Q241"/>
  <c r="Q239"/>
  <c r="Q237"/>
  <c r="Q235"/>
  <c r="Q233"/>
  <c r="Q228"/>
  <c r="Q226"/>
  <c r="Q224"/>
  <c r="Q222"/>
  <c r="Q220"/>
  <c r="Q218"/>
  <c r="Q216"/>
  <c r="Q214"/>
  <c r="Q212"/>
  <c r="Q210"/>
  <c r="Q208"/>
  <c r="Q205"/>
  <c r="Q203"/>
  <c r="Q201"/>
  <c r="Q199"/>
  <c r="Q197"/>
  <c r="Q195"/>
  <c r="Q193"/>
  <c r="Q191"/>
  <c r="Q189"/>
  <c r="Q187"/>
  <c r="Q185"/>
  <c r="Q182"/>
  <c r="Q180"/>
  <c r="Q178"/>
  <c r="Q176"/>
  <c r="Q174"/>
  <c r="Q172"/>
  <c r="Q170"/>
  <c r="Q167"/>
  <c r="Q165"/>
  <c r="Q163"/>
  <c r="Q161"/>
  <c r="Q159"/>
  <c r="Q157"/>
  <c r="Q155"/>
  <c r="Q150"/>
  <c r="Q148"/>
  <c r="Q146"/>
  <c r="Q144"/>
  <c r="Q142"/>
  <c r="Q139"/>
  <c r="Q137"/>
  <c r="Q135"/>
  <c r="Q133"/>
  <c r="Q131"/>
  <c r="Q129"/>
  <c r="Q127"/>
  <c r="Q125"/>
  <c r="Q123"/>
  <c r="Q120"/>
  <c r="Q118"/>
  <c r="Q96"/>
  <c r="Q94"/>
  <c r="Q92"/>
  <c r="Q86"/>
  <c r="Q84"/>
  <c r="Q79"/>
  <c r="Q77"/>
  <c r="Q74"/>
  <c r="Q72"/>
  <c r="Q67"/>
  <c r="Q65"/>
  <c r="Q63"/>
  <c r="Q61"/>
  <c r="Q56"/>
  <c r="Q54"/>
  <c r="Q52"/>
  <c r="Q47"/>
  <c r="Q45"/>
  <c r="Q43"/>
  <c r="Q41"/>
  <c r="Q39"/>
  <c r="Q30"/>
  <c r="Q28"/>
  <c r="F250"/>
  <c r="U250" s="1"/>
  <c r="E245"/>
  <c r="W245" s="1"/>
  <c r="E241"/>
  <c r="W241" s="1"/>
  <c r="E233"/>
  <c r="W233" s="1"/>
  <c r="E226"/>
  <c r="W226" s="1"/>
  <c r="E224"/>
  <c r="W224" s="1"/>
  <c r="E222"/>
  <c r="W222" s="1"/>
  <c r="E218"/>
  <c r="W218" s="1"/>
  <c r="E216"/>
  <c r="W216" s="1"/>
  <c r="E214"/>
  <c r="W214" s="1"/>
  <c r="E210"/>
  <c r="W210" s="1"/>
  <c r="E208"/>
  <c r="W208" s="1"/>
  <c r="E205"/>
  <c r="W205" s="1"/>
  <c r="E201"/>
  <c r="W201" s="1"/>
  <c r="E199"/>
  <c r="W199" s="1"/>
  <c r="E197"/>
  <c r="W197" s="1"/>
  <c r="E193"/>
  <c r="W193" s="1"/>
  <c r="E191"/>
  <c r="W191" s="1"/>
  <c r="E189"/>
  <c r="W189" s="1"/>
  <c r="E185"/>
  <c r="W185" s="1"/>
  <c r="E182"/>
  <c r="W182" s="1"/>
  <c r="E180"/>
  <c r="W180" s="1"/>
  <c r="E176"/>
  <c r="W176" s="1"/>
  <c r="E174"/>
  <c r="W174" s="1"/>
  <c r="E172"/>
  <c r="W172" s="1"/>
  <c r="E167"/>
  <c r="W167" s="1"/>
  <c r="E165"/>
  <c r="W165" s="1"/>
  <c r="E163"/>
  <c r="W163" s="1"/>
  <c r="E159"/>
  <c r="W159" s="1"/>
  <c r="E157"/>
  <c r="W157" s="1"/>
  <c r="E155"/>
  <c r="W155" s="1"/>
  <c r="E150"/>
  <c r="W150" s="1"/>
  <c r="E148"/>
  <c r="W148" s="1"/>
  <c r="E146"/>
  <c r="W146" s="1"/>
  <c r="E144"/>
  <c r="W144" s="1"/>
  <c r="E142"/>
  <c r="W142" s="1"/>
  <c r="E139"/>
  <c r="W139" s="1"/>
  <c r="E137"/>
  <c r="W137" s="1"/>
  <c r="E135"/>
  <c r="W135" s="1"/>
  <c r="E133"/>
  <c r="W133" s="1"/>
  <c r="E131"/>
  <c r="W131" s="1"/>
  <c r="E129"/>
  <c r="W129" s="1"/>
  <c r="E127"/>
  <c r="W127" s="1"/>
  <c r="E125"/>
  <c r="W125" s="1"/>
  <c r="E123"/>
  <c r="W123" s="1"/>
  <c r="E120"/>
  <c r="W120" s="1"/>
  <c r="E118"/>
  <c r="W118" s="1"/>
  <c r="E116"/>
  <c r="W116" s="1"/>
  <c r="E114"/>
  <c r="W114" s="1"/>
  <c r="E112"/>
  <c r="W112" s="1"/>
  <c r="E110"/>
  <c r="W110" s="1"/>
  <c r="E108"/>
  <c r="W108" s="1"/>
  <c r="E106"/>
  <c r="W106" s="1"/>
  <c r="E104"/>
  <c r="W104" s="1"/>
  <c r="E102"/>
  <c r="W102" s="1"/>
  <c r="E100"/>
  <c r="W100" s="1"/>
  <c r="E98"/>
  <c r="W98" s="1"/>
  <c r="E96"/>
  <c r="W96" s="1"/>
  <c r="E94"/>
  <c r="W94" s="1"/>
  <c r="E92"/>
  <c r="W92" s="1"/>
  <c r="E86"/>
  <c r="W86" s="1"/>
  <c r="E79"/>
  <c r="W79" s="1"/>
  <c r="E77"/>
  <c r="W77" s="1"/>
  <c r="E72"/>
  <c r="W72" s="1"/>
  <c r="E67"/>
  <c r="W67" s="1"/>
  <c r="E63"/>
  <c r="W63" s="1"/>
  <c r="E61"/>
  <c r="W61" s="1"/>
  <c r="E56"/>
  <c r="W56" s="1"/>
  <c r="E54"/>
  <c r="W54" s="1"/>
  <c r="E52"/>
  <c r="W52" s="1"/>
  <c r="E45"/>
  <c r="W45" s="1"/>
  <c r="E43"/>
  <c r="W43" s="1"/>
  <c r="E41"/>
  <c r="W41" s="1"/>
  <c r="E37"/>
  <c r="W37" s="1"/>
  <c r="E35"/>
  <c r="W35" s="1"/>
  <c r="E28"/>
  <c r="W28" s="1"/>
  <c r="E26"/>
  <c r="W26" s="1"/>
  <c r="E24"/>
  <c r="W24" s="1"/>
  <c r="E20"/>
  <c r="W20" s="1"/>
  <c r="E18"/>
  <c r="W18" s="1"/>
  <c r="E16"/>
  <c r="W16" s="1"/>
  <c r="E12"/>
  <c r="W12" s="1"/>
  <c r="E10"/>
  <c r="W10" s="1"/>
  <c r="E8"/>
  <c r="W8" s="1"/>
  <c r="Q27"/>
  <c r="Q25"/>
  <c r="Q23"/>
  <c r="Q21"/>
  <c r="F7"/>
  <c r="X7" s="1"/>
  <c r="K251"/>
  <c r="K248"/>
  <c r="K246"/>
  <c r="K244"/>
  <c r="K242"/>
  <c r="K240"/>
  <c r="K238"/>
  <c r="K236"/>
  <c r="K234"/>
  <c r="K232"/>
  <c r="K229"/>
  <c r="K227"/>
  <c r="K225"/>
  <c r="K223"/>
  <c r="K221"/>
  <c r="K219"/>
  <c r="K217"/>
  <c r="K215"/>
  <c r="K213"/>
  <c r="K211"/>
  <c r="K209"/>
  <c r="K204"/>
  <c r="K202"/>
  <c r="K200"/>
  <c r="K198"/>
  <c r="K196"/>
  <c r="K194"/>
  <c r="K192"/>
  <c r="K190"/>
  <c r="K188"/>
  <c r="K186"/>
  <c r="K181"/>
  <c r="K179"/>
  <c r="K177"/>
  <c r="K175"/>
  <c r="M206"/>
  <c r="M183"/>
  <c r="M168"/>
  <c r="K247"/>
  <c r="K245"/>
  <c r="K243"/>
  <c r="K241"/>
  <c r="K239"/>
  <c r="K237"/>
  <c r="K235"/>
  <c r="K233"/>
  <c r="K228"/>
  <c r="K226"/>
  <c r="K224"/>
  <c r="K222"/>
  <c r="K220"/>
  <c r="K218"/>
  <c r="K216"/>
  <c r="K214"/>
  <c r="K212"/>
  <c r="K210"/>
  <c r="K208"/>
  <c r="K205"/>
  <c r="K203"/>
  <c r="K201"/>
  <c r="K199"/>
  <c r="K197"/>
  <c r="K195"/>
  <c r="K193"/>
  <c r="K191"/>
  <c r="K189"/>
  <c r="K187"/>
  <c r="K185"/>
  <c r="K182"/>
  <c r="K180"/>
  <c r="K178"/>
  <c r="K176"/>
  <c r="K174"/>
  <c r="K172"/>
  <c r="M230"/>
  <c r="I6"/>
  <c r="H7"/>
  <c r="G7"/>
  <c r="E7" s="1"/>
  <c r="W7" s="1"/>
  <c r="J6"/>
  <c r="G6" s="1"/>
  <c r="H251"/>
  <c r="G250"/>
  <c r="Y250" s="1"/>
  <c r="J249"/>
  <c r="H250"/>
  <c r="I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G231"/>
  <c r="E231" s="1"/>
  <c r="W231" s="1"/>
  <c r="J230"/>
  <c r="I230"/>
  <c r="H231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G207"/>
  <c r="J206"/>
  <c r="I206"/>
  <c r="H207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G184"/>
  <c r="Y184" s="1"/>
  <c r="J183"/>
  <c r="H184"/>
  <c r="I183"/>
  <c r="H182"/>
  <c r="H181"/>
  <c r="H180"/>
  <c r="H179"/>
  <c r="H178"/>
  <c r="H177"/>
  <c r="H176"/>
  <c r="H175"/>
  <c r="H174"/>
  <c r="H173"/>
  <c r="H172"/>
  <c r="H171"/>
  <c r="H170"/>
  <c r="G169"/>
  <c r="E169" s="1"/>
  <c r="W169" s="1"/>
  <c r="J168"/>
  <c r="I168"/>
  <c r="H169"/>
  <c r="H167"/>
  <c r="H166"/>
  <c r="H165"/>
  <c r="H164"/>
  <c r="H163"/>
  <c r="H162"/>
  <c r="H161"/>
  <c r="H160"/>
  <c r="H159"/>
  <c r="H158"/>
  <c r="H157"/>
  <c r="H156"/>
  <c r="H155"/>
  <c r="H154"/>
  <c r="G153"/>
  <c r="J152"/>
  <c r="H153"/>
  <c r="I152"/>
  <c r="H151"/>
  <c r="H150"/>
  <c r="H149"/>
  <c r="H148"/>
  <c r="H147"/>
  <c r="H146"/>
  <c r="H145"/>
  <c r="H144"/>
  <c r="H143"/>
  <c r="H142"/>
  <c r="G141"/>
  <c r="E141" s="1"/>
  <c r="W141" s="1"/>
  <c r="J140"/>
  <c r="H141"/>
  <c r="I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G122"/>
  <c r="J121"/>
  <c r="H122"/>
  <c r="I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G90"/>
  <c r="Y90" s="1"/>
  <c r="J89"/>
  <c r="H90"/>
  <c r="I89"/>
  <c r="G88"/>
  <c r="Y88" s="1"/>
  <c r="J87"/>
  <c r="I87"/>
  <c r="H88"/>
  <c r="H86"/>
  <c r="H85"/>
  <c r="H84"/>
  <c r="H83"/>
  <c r="G82"/>
  <c r="Y82" s="1"/>
  <c r="J81"/>
  <c r="H82"/>
  <c r="I81"/>
  <c r="H80"/>
  <c r="H79"/>
  <c r="H78"/>
  <c r="H77"/>
  <c r="G76"/>
  <c r="Y76" s="1"/>
  <c r="J75"/>
  <c r="H76"/>
  <c r="I75"/>
  <c r="H74"/>
  <c r="H73"/>
  <c r="H72"/>
  <c r="H71"/>
  <c r="G70"/>
  <c r="Y70" s="1"/>
  <c r="J69"/>
  <c r="H70"/>
  <c r="I69"/>
  <c r="H68"/>
  <c r="H67"/>
  <c r="H66"/>
  <c r="H65"/>
  <c r="H64"/>
  <c r="H63"/>
  <c r="H62"/>
  <c r="H61"/>
  <c r="H60"/>
  <c r="G59"/>
  <c r="E59" s="1"/>
  <c r="W59" s="1"/>
  <c r="J58"/>
  <c r="I58"/>
  <c r="H59"/>
  <c r="H57"/>
  <c r="H56"/>
  <c r="H55"/>
  <c r="H54"/>
  <c r="H53"/>
  <c r="H52"/>
  <c r="H51"/>
  <c r="G50"/>
  <c r="Y50" s="1"/>
  <c r="J49"/>
  <c r="H50"/>
  <c r="I49"/>
  <c r="H48"/>
  <c r="H47"/>
  <c r="H46"/>
  <c r="H45"/>
  <c r="H44"/>
  <c r="H43"/>
  <c r="H42"/>
  <c r="H41"/>
  <c r="H40"/>
  <c r="H39"/>
  <c r="H38"/>
  <c r="H37"/>
  <c r="H36"/>
  <c r="H35"/>
  <c r="H34"/>
  <c r="G33"/>
  <c r="E33" s="1"/>
  <c r="W33" s="1"/>
  <c r="J32"/>
  <c r="H33"/>
  <c r="I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K7"/>
  <c r="L6"/>
  <c r="L249"/>
  <c r="K249" s="1"/>
  <c r="K250"/>
  <c r="K231"/>
  <c r="L230"/>
  <c r="L206"/>
  <c r="K206" s="1"/>
  <c r="K207"/>
  <c r="K184"/>
  <c r="L183"/>
  <c r="K183" s="1"/>
  <c r="K169"/>
  <c r="L168"/>
  <c r="K153"/>
  <c r="L152"/>
  <c r="K152" s="1"/>
  <c r="K141"/>
  <c r="L140"/>
  <c r="L121"/>
  <c r="K122"/>
  <c r="K88"/>
  <c r="L87"/>
  <c r="K87" s="1"/>
  <c r="K76"/>
  <c r="L75"/>
  <c r="N250"/>
  <c r="O249"/>
  <c r="O230"/>
  <c r="N231"/>
  <c r="N153"/>
  <c r="O152"/>
  <c r="N90"/>
  <c r="O89"/>
  <c r="N82"/>
  <c r="O81"/>
  <c r="N70"/>
  <c r="O69"/>
  <c r="O58"/>
  <c r="N59"/>
  <c r="N50"/>
  <c r="O49"/>
  <c r="N33"/>
  <c r="O32"/>
  <c r="R206"/>
  <c r="Q207"/>
  <c r="Q184"/>
  <c r="R183"/>
  <c r="R168"/>
  <c r="Q169"/>
  <c r="Q141"/>
  <c r="R140"/>
  <c r="Q122"/>
  <c r="R121"/>
  <c r="Q88"/>
  <c r="R87"/>
  <c r="Q87" s="1"/>
  <c r="Q76"/>
  <c r="R75"/>
  <c r="K128"/>
  <c r="K126"/>
  <c r="K124"/>
  <c r="K119"/>
  <c r="K117"/>
  <c r="K115"/>
  <c r="K113"/>
  <c r="K111"/>
  <c r="K109"/>
  <c r="K107"/>
  <c r="K105"/>
  <c r="K103"/>
  <c r="K101"/>
  <c r="K99"/>
  <c r="K97"/>
  <c r="K95"/>
  <c r="K93"/>
  <c r="K91"/>
  <c r="K85"/>
  <c r="K83"/>
  <c r="K80"/>
  <c r="K78"/>
  <c r="K73"/>
  <c r="K71"/>
  <c r="K68"/>
  <c r="K66"/>
  <c r="K64"/>
  <c r="K62"/>
  <c r="K60"/>
  <c r="K57"/>
  <c r="K55"/>
  <c r="K53"/>
  <c r="K51"/>
  <c r="K48"/>
  <c r="K46"/>
  <c r="K44"/>
  <c r="K42"/>
  <c r="K40"/>
  <c r="K38"/>
  <c r="K36"/>
  <c r="K34"/>
  <c r="K31"/>
  <c r="K29"/>
  <c r="K27"/>
  <c r="K25"/>
  <c r="K23"/>
  <c r="K21"/>
  <c r="K19"/>
  <c r="K17"/>
  <c r="K15"/>
  <c r="K13"/>
  <c r="K11"/>
  <c r="K9"/>
  <c r="N247"/>
  <c r="N245"/>
  <c r="N243"/>
  <c r="N241"/>
  <c r="N239"/>
  <c r="N237"/>
  <c r="N235"/>
  <c r="N233"/>
  <c r="N228"/>
  <c r="N226"/>
  <c r="N224"/>
  <c r="N222"/>
  <c r="N220"/>
  <c r="N218"/>
  <c r="N216"/>
  <c r="N214"/>
  <c r="N212"/>
  <c r="N210"/>
  <c r="N208"/>
  <c r="N205"/>
  <c r="N203"/>
  <c r="N201"/>
  <c r="N199"/>
  <c r="N197"/>
  <c r="N195"/>
  <c r="N193"/>
  <c r="N191"/>
  <c r="N189"/>
  <c r="N187"/>
  <c r="N185"/>
  <c r="N182"/>
  <c r="N180"/>
  <c r="N178"/>
  <c r="N176"/>
  <c r="N174"/>
  <c r="N172"/>
  <c r="N170"/>
  <c r="N167"/>
  <c r="N165"/>
  <c r="N163"/>
  <c r="N161"/>
  <c r="N159"/>
  <c r="N157"/>
  <c r="N155"/>
  <c r="N150"/>
  <c r="N148"/>
  <c r="N146"/>
  <c r="N144"/>
  <c r="N142"/>
  <c r="N139"/>
  <c r="N137"/>
  <c r="N135"/>
  <c r="N133"/>
  <c r="N131"/>
  <c r="N129"/>
  <c r="N127"/>
  <c r="N125"/>
  <c r="N123"/>
  <c r="N120"/>
  <c r="N118"/>
  <c r="N116"/>
  <c r="N114"/>
  <c r="N112"/>
  <c r="N110"/>
  <c r="N108"/>
  <c r="N106"/>
  <c r="N104"/>
  <c r="N102"/>
  <c r="N100"/>
  <c r="N98"/>
  <c r="N96"/>
  <c r="N94"/>
  <c r="N92"/>
  <c r="N86"/>
  <c r="N84"/>
  <c r="N79"/>
  <c r="N77"/>
  <c r="N74"/>
  <c r="N72"/>
  <c r="N67"/>
  <c r="N65"/>
  <c r="N63"/>
  <c r="N61"/>
  <c r="N56"/>
  <c r="N54"/>
  <c r="N52"/>
  <c r="N47"/>
  <c r="N45"/>
  <c r="N43"/>
  <c r="N41"/>
  <c r="N39"/>
  <c r="N37"/>
  <c r="N35"/>
  <c r="N30"/>
  <c r="N28"/>
  <c r="N26"/>
  <c r="N24"/>
  <c r="N22"/>
  <c r="N20"/>
  <c r="N18"/>
  <c r="N16"/>
  <c r="N14"/>
  <c r="N12"/>
  <c r="N10"/>
  <c r="N8"/>
  <c r="Q251"/>
  <c r="Q248"/>
  <c r="Q246"/>
  <c r="Q244"/>
  <c r="Q242"/>
  <c r="Q240"/>
  <c r="Q238"/>
  <c r="Q236"/>
  <c r="Q234"/>
  <c r="Q232"/>
  <c r="Q229"/>
  <c r="Q227"/>
  <c r="Q225"/>
  <c r="Q223"/>
  <c r="Q221"/>
  <c r="Q219"/>
  <c r="Q217"/>
  <c r="Q215"/>
  <c r="Q213"/>
  <c r="Q211"/>
  <c r="Q209"/>
  <c r="Q204"/>
  <c r="Q202"/>
  <c r="Q200"/>
  <c r="Q198"/>
  <c r="Q196"/>
  <c r="Q194"/>
  <c r="Q192"/>
  <c r="Q190"/>
  <c r="Q188"/>
  <c r="Q186"/>
  <c r="Q181"/>
  <c r="Q179"/>
  <c r="Q177"/>
  <c r="Q175"/>
  <c r="Q173"/>
  <c r="Q171"/>
  <c r="Q166"/>
  <c r="Q164"/>
  <c r="Q162"/>
  <c r="Q160"/>
  <c r="Q158"/>
  <c r="Q156"/>
  <c r="Q154"/>
  <c r="Q151"/>
  <c r="Q149"/>
  <c r="Q147"/>
  <c r="Q145"/>
  <c r="Q143"/>
  <c r="Q138"/>
  <c r="Q136"/>
  <c r="Q134"/>
  <c r="Q132"/>
  <c r="Q130"/>
  <c r="Q128"/>
  <c r="Q126"/>
  <c r="Q124"/>
  <c r="Q119"/>
  <c r="Q117"/>
  <c r="Q115"/>
  <c r="Q113"/>
  <c r="Q111"/>
  <c r="Q109"/>
  <c r="Q107"/>
  <c r="Q105"/>
  <c r="Q103"/>
  <c r="Q101"/>
  <c r="Q99"/>
  <c r="Q97"/>
  <c r="Q95"/>
  <c r="Q93"/>
  <c r="Q91"/>
  <c r="Q85"/>
  <c r="Q83"/>
  <c r="Q80"/>
  <c r="Q78"/>
  <c r="Q73"/>
  <c r="Q71"/>
  <c r="Q68"/>
  <c r="Q66"/>
  <c r="Q64"/>
  <c r="Q62"/>
  <c r="Q60"/>
  <c r="Q57"/>
  <c r="Q55"/>
  <c r="Q53"/>
  <c r="Q51"/>
  <c r="Q48"/>
  <c r="Q46"/>
  <c r="Q44"/>
  <c r="Q42"/>
  <c r="Q40"/>
  <c r="Q38"/>
  <c r="Q36"/>
  <c r="Q34"/>
  <c r="Q31"/>
  <c r="Q29"/>
  <c r="O6"/>
  <c r="N7"/>
  <c r="M75"/>
  <c r="P249"/>
  <c r="P230"/>
  <c r="P152"/>
  <c r="P89"/>
  <c r="P81"/>
  <c r="P69"/>
  <c r="P58"/>
  <c r="P49"/>
  <c r="P32"/>
  <c r="S206"/>
  <c r="S183"/>
  <c r="S168"/>
  <c r="S140"/>
  <c r="S121"/>
  <c r="S75"/>
  <c r="L89"/>
  <c r="K90"/>
  <c r="L81"/>
  <c r="K82"/>
  <c r="L69"/>
  <c r="K70"/>
  <c r="K59"/>
  <c r="L58"/>
  <c r="L49"/>
  <c r="K50"/>
  <c r="K33"/>
  <c r="L32"/>
  <c r="O206"/>
  <c r="N207"/>
  <c r="N184"/>
  <c r="O183"/>
  <c r="O168"/>
  <c r="N169"/>
  <c r="N141"/>
  <c r="O140"/>
  <c r="N122"/>
  <c r="O121"/>
  <c r="O87"/>
  <c r="N87" s="1"/>
  <c r="N88"/>
  <c r="N76"/>
  <c r="O75"/>
  <c r="Q250"/>
  <c r="R249"/>
  <c r="Q231"/>
  <c r="R230"/>
  <c r="Q153"/>
  <c r="R152"/>
  <c r="Q90"/>
  <c r="R89"/>
  <c r="Q82"/>
  <c r="R81"/>
  <c r="Q70"/>
  <c r="R69"/>
  <c r="Q59"/>
  <c r="R58"/>
  <c r="Q50"/>
  <c r="R49"/>
  <c r="Q33"/>
  <c r="R32"/>
  <c r="K108"/>
  <c r="K106"/>
  <c r="K104"/>
  <c r="K102"/>
  <c r="K100"/>
  <c r="K98"/>
  <c r="K96"/>
  <c r="K94"/>
  <c r="K92"/>
  <c r="K86"/>
  <c r="K84"/>
  <c r="K79"/>
  <c r="K77"/>
  <c r="K74"/>
  <c r="K72"/>
  <c r="K67"/>
  <c r="K65"/>
  <c r="K63"/>
  <c r="K61"/>
  <c r="K56"/>
  <c r="K54"/>
  <c r="K52"/>
  <c r="K47"/>
  <c r="K45"/>
  <c r="K43"/>
  <c r="K41"/>
  <c r="K39"/>
  <c r="K37"/>
  <c r="K35"/>
  <c r="K30"/>
  <c r="K28"/>
  <c r="K26"/>
  <c r="K24"/>
  <c r="K22"/>
  <c r="K20"/>
  <c r="K18"/>
  <c r="K16"/>
  <c r="K14"/>
  <c r="K12"/>
  <c r="K10"/>
  <c r="K8"/>
  <c r="N251"/>
  <c r="N248"/>
  <c r="N246"/>
  <c r="N244"/>
  <c r="N242"/>
  <c r="N240"/>
  <c r="N238"/>
  <c r="N236"/>
  <c r="N234"/>
  <c r="N232"/>
  <c r="N229"/>
  <c r="N227"/>
  <c r="N225"/>
  <c r="N223"/>
  <c r="N221"/>
  <c r="N219"/>
  <c r="N217"/>
  <c r="N215"/>
  <c r="N213"/>
  <c r="N211"/>
  <c r="N209"/>
  <c r="N204"/>
  <c r="N202"/>
  <c r="N200"/>
  <c r="N198"/>
  <c r="N196"/>
  <c r="N194"/>
  <c r="N192"/>
  <c r="N190"/>
  <c r="N188"/>
  <c r="N186"/>
  <c r="N181"/>
  <c r="N179"/>
  <c r="N177"/>
  <c r="N175"/>
  <c r="N173"/>
  <c r="N171"/>
  <c r="N166"/>
  <c r="N164"/>
  <c r="N162"/>
  <c r="N160"/>
  <c r="N158"/>
  <c r="N156"/>
  <c r="N154"/>
  <c r="N151"/>
  <c r="N149"/>
  <c r="N147"/>
  <c r="N145"/>
  <c r="N143"/>
  <c r="N138"/>
  <c r="N136"/>
  <c r="N134"/>
  <c r="N132"/>
  <c r="N130"/>
  <c r="N128"/>
  <c r="N126"/>
  <c r="N124"/>
  <c r="N119"/>
  <c r="N117"/>
  <c r="N115"/>
  <c r="N113"/>
  <c r="N111"/>
  <c r="N109"/>
  <c r="N107"/>
  <c r="N105"/>
  <c r="N103"/>
  <c r="N101"/>
  <c r="N99"/>
  <c r="N97"/>
  <c r="N95"/>
  <c r="N93"/>
  <c r="N91"/>
  <c r="N85"/>
  <c r="N83"/>
  <c r="N80"/>
  <c r="N78"/>
  <c r="N73"/>
  <c r="N71"/>
  <c r="N68"/>
  <c r="N66"/>
  <c r="N64"/>
  <c r="N62"/>
  <c r="N60"/>
  <c r="N57"/>
  <c r="N55"/>
  <c r="N53"/>
  <c r="N51"/>
  <c r="N48"/>
  <c r="N46"/>
  <c r="N44"/>
  <c r="N42"/>
  <c r="N40"/>
  <c r="N38"/>
  <c r="N36"/>
  <c r="N34"/>
  <c r="N31"/>
  <c r="N29"/>
  <c r="N27"/>
  <c r="N25"/>
  <c r="N23"/>
  <c r="N21"/>
  <c r="N19"/>
  <c r="N17"/>
  <c r="N15"/>
  <c r="N13"/>
  <c r="N11"/>
  <c r="N9"/>
  <c r="Q247"/>
  <c r="Q7"/>
  <c r="R6"/>
  <c r="M89"/>
  <c r="M81"/>
  <c r="M69"/>
  <c r="M58"/>
  <c r="M49"/>
  <c r="M32"/>
  <c r="P206"/>
  <c r="P183"/>
  <c r="P168"/>
  <c r="P140"/>
  <c r="P121"/>
  <c r="P75"/>
  <c r="S249"/>
  <c r="S230"/>
  <c r="S152"/>
  <c r="S89"/>
  <c r="S81"/>
  <c r="S69"/>
  <c r="S58"/>
  <c r="S49"/>
  <c r="S32"/>
  <c r="Q26"/>
  <c r="Q24"/>
  <c r="Q22"/>
  <c r="Q20"/>
  <c r="Q18"/>
  <c r="Q16"/>
  <c r="Q14"/>
  <c r="Q12"/>
  <c r="Q10"/>
  <c r="Q8"/>
  <c r="Q19"/>
  <c r="Q17"/>
  <c r="Q15"/>
  <c r="Q13"/>
  <c r="Q11"/>
  <c r="Q9"/>
  <c r="U7"/>
  <c r="V250"/>
  <c r="U248"/>
  <c r="V247"/>
  <c r="Y247"/>
  <c r="Y246"/>
  <c r="X246"/>
  <c r="U246"/>
  <c r="V245"/>
  <c r="Y245"/>
  <c r="Y244"/>
  <c r="V244"/>
  <c r="V243"/>
  <c r="Y243"/>
  <c r="V241"/>
  <c r="Y241"/>
  <c r="U241"/>
  <c r="X241"/>
  <c r="X240"/>
  <c r="V239"/>
  <c r="Y239"/>
  <c r="Y238"/>
  <c r="X238"/>
  <c r="U238"/>
  <c r="V237"/>
  <c r="Y237"/>
  <c r="X236"/>
  <c r="V235"/>
  <c r="Y235"/>
  <c r="U235"/>
  <c r="Y234"/>
  <c r="V234"/>
  <c r="V233"/>
  <c r="Y233"/>
  <c r="U233"/>
  <c r="X233"/>
  <c r="U231"/>
  <c r="V229"/>
  <c r="U229"/>
  <c r="Y228"/>
  <c r="V228"/>
  <c r="U227"/>
  <c r="X227"/>
  <c r="Y226"/>
  <c r="V226"/>
  <c r="X226"/>
  <c r="U226"/>
  <c r="V225"/>
  <c r="Y224"/>
  <c r="V224"/>
  <c r="X224"/>
  <c r="U224"/>
  <c r="V223"/>
  <c r="Y223"/>
  <c r="Y222"/>
  <c r="V222"/>
  <c r="X222"/>
  <c r="U222"/>
  <c r="U221"/>
  <c r="Y220"/>
  <c r="V220"/>
  <c r="U219"/>
  <c r="X219"/>
  <c r="Y218"/>
  <c r="V218"/>
  <c r="X218"/>
  <c r="U218"/>
  <c r="V217"/>
  <c r="Y216"/>
  <c r="V216"/>
  <c r="X216"/>
  <c r="U216"/>
  <c r="V215"/>
  <c r="Y215"/>
  <c r="Y214"/>
  <c r="V214"/>
  <c r="X214"/>
  <c r="U214"/>
  <c r="U213"/>
  <c r="Y212"/>
  <c r="V212"/>
  <c r="U211"/>
  <c r="X211"/>
  <c r="Y210"/>
  <c r="V210"/>
  <c r="X210"/>
  <c r="U210"/>
  <c r="V209"/>
  <c r="Y208"/>
  <c r="V208"/>
  <c r="X208"/>
  <c r="U208"/>
  <c r="V207"/>
  <c r="U207"/>
  <c r="V205"/>
  <c r="Y205"/>
  <c r="U205"/>
  <c r="X205"/>
  <c r="Y204"/>
  <c r="V204"/>
  <c r="X204"/>
  <c r="V203"/>
  <c r="Y203"/>
  <c r="Y202"/>
  <c r="X202"/>
  <c r="U202"/>
  <c r="V201"/>
  <c r="Y201"/>
  <c r="U201"/>
  <c r="X201"/>
  <c r="Y200"/>
  <c r="X200"/>
  <c r="V199"/>
  <c r="Y199"/>
  <c r="U199"/>
  <c r="X199"/>
  <c r="Y198"/>
  <c r="X198"/>
  <c r="V197"/>
  <c r="Y197"/>
  <c r="U197"/>
  <c r="X197"/>
  <c r="Y196"/>
  <c r="V196"/>
  <c r="X196"/>
  <c r="V195"/>
  <c r="Y195"/>
  <c r="U195"/>
  <c r="X194"/>
  <c r="U194"/>
  <c r="V193"/>
  <c r="Y193"/>
  <c r="U193"/>
  <c r="X193"/>
  <c r="Y192"/>
  <c r="V191"/>
  <c r="Y191"/>
  <c r="U191"/>
  <c r="X191"/>
  <c r="Y190"/>
  <c r="X190"/>
  <c r="V189"/>
  <c r="Y189"/>
  <c r="U189"/>
  <c r="X189"/>
  <c r="Y188"/>
  <c r="V188"/>
  <c r="X188"/>
  <c r="V187"/>
  <c r="Y187"/>
  <c r="Y186"/>
  <c r="X186"/>
  <c r="U186"/>
  <c r="V185"/>
  <c r="Y185"/>
  <c r="U185"/>
  <c r="X185"/>
  <c r="V184"/>
  <c r="U184"/>
  <c r="Y182"/>
  <c r="V182"/>
  <c r="X182"/>
  <c r="U182"/>
  <c r="U181"/>
  <c r="Y180"/>
  <c r="V180"/>
  <c r="X180"/>
  <c r="U180"/>
  <c r="Y179"/>
  <c r="X179"/>
  <c r="Y178"/>
  <c r="V178"/>
  <c r="V177"/>
  <c r="Y177"/>
  <c r="U177"/>
  <c r="X177"/>
  <c r="Y176"/>
  <c r="V176"/>
  <c r="X176"/>
  <c r="U176"/>
  <c r="Y175"/>
  <c r="Y174"/>
  <c r="V174"/>
  <c r="X174"/>
  <c r="U174"/>
  <c r="U173"/>
  <c r="Y172"/>
  <c r="V172"/>
  <c r="X172"/>
  <c r="U172"/>
  <c r="Y171"/>
  <c r="X171"/>
  <c r="Y170"/>
  <c r="V170"/>
  <c r="U170"/>
  <c r="U169"/>
  <c r="X169"/>
  <c r="V167"/>
  <c r="Y167"/>
  <c r="U167"/>
  <c r="X167"/>
  <c r="Y166"/>
  <c r="V166"/>
  <c r="V165"/>
  <c r="Y165"/>
  <c r="U165"/>
  <c r="X165"/>
  <c r="V163"/>
  <c r="Y163"/>
  <c r="U163"/>
  <c r="X163"/>
  <c r="Y162"/>
  <c r="X162"/>
  <c r="V161"/>
  <c r="Y161"/>
  <c r="X161"/>
  <c r="Y160"/>
  <c r="X160"/>
  <c r="U160"/>
  <c r="V159"/>
  <c r="Y159"/>
  <c r="U159"/>
  <c r="X159"/>
  <c r="Y158"/>
  <c r="V158"/>
  <c r="V157"/>
  <c r="Y157"/>
  <c r="U157"/>
  <c r="X157"/>
  <c r="V155"/>
  <c r="Y155"/>
  <c r="U155"/>
  <c r="X155"/>
  <c r="Y154"/>
  <c r="X154"/>
  <c r="V153"/>
  <c r="X153"/>
  <c r="V151"/>
  <c r="U151"/>
  <c r="X151"/>
  <c r="Y150"/>
  <c r="V150"/>
  <c r="X150"/>
  <c r="U150"/>
  <c r="V149"/>
  <c r="Y149"/>
  <c r="Y148"/>
  <c r="V148"/>
  <c r="X148"/>
  <c r="U148"/>
  <c r="Y146"/>
  <c r="V146"/>
  <c r="X146"/>
  <c r="U146"/>
  <c r="Y145"/>
  <c r="U145"/>
  <c r="Y144"/>
  <c r="V144"/>
  <c r="X144"/>
  <c r="V143"/>
  <c r="U143"/>
  <c r="X143"/>
  <c r="Y142"/>
  <c r="V142"/>
  <c r="X142"/>
  <c r="U142"/>
  <c r="V139"/>
  <c r="Y139"/>
  <c r="U139"/>
  <c r="X139"/>
  <c r="Y138"/>
  <c r="V138"/>
  <c r="V137"/>
  <c r="Y137"/>
  <c r="U137"/>
  <c r="X137"/>
  <c r="V136"/>
  <c r="U136"/>
  <c r="V135"/>
  <c r="Y135"/>
  <c r="U135"/>
  <c r="X134"/>
  <c r="U134"/>
  <c r="V133"/>
  <c r="Y133"/>
  <c r="U133"/>
  <c r="X133"/>
  <c r="V132"/>
  <c r="V131"/>
  <c r="Y131"/>
  <c r="U131"/>
  <c r="X131"/>
  <c r="Y130"/>
  <c r="V130"/>
  <c r="V129"/>
  <c r="Y129"/>
  <c r="U129"/>
  <c r="X129"/>
  <c r="V128"/>
  <c r="U128"/>
  <c r="V127"/>
  <c r="Y127"/>
  <c r="U127"/>
  <c r="T127" s="1"/>
  <c r="X126"/>
  <c r="U126"/>
  <c r="V125"/>
  <c r="Y125"/>
  <c r="U125"/>
  <c r="X125"/>
  <c r="V124"/>
  <c r="V123"/>
  <c r="Y123"/>
  <c r="U123"/>
  <c r="X123"/>
  <c r="U122"/>
  <c r="Y120"/>
  <c r="V120"/>
  <c r="X120"/>
  <c r="U120"/>
  <c r="V119"/>
  <c r="Y119"/>
  <c r="X119"/>
  <c r="Y118"/>
  <c r="V118"/>
  <c r="X118"/>
  <c r="U117"/>
  <c r="X117"/>
  <c r="Y116"/>
  <c r="V116"/>
  <c r="X116"/>
  <c r="U116"/>
  <c r="Y115"/>
  <c r="Y114"/>
  <c r="V114"/>
  <c r="X114"/>
  <c r="U114"/>
  <c r="Y113"/>
  <c r="X113"/>
  <c r="Y112"/>
  <c r="V112"/>
  <c r="X112"/>
  <c r="U112"/>
  <c r="V111"/>
  <c r="Y111"/>
  <c r="X111"/>
  <c r="Y110"/>
  <c r="V110"/>
  <c r="Y109"/>
  <c r="U109"/>
  <c r="X109"/>
  <c r="Y108"/>
  <c r="V108"/>
  <c r="X108"/>
  <c r="U108"/>
  <c r="Y107"/>
  <c r="X107"/>
  <c r="Y106"/>
  <c r="V106"/>
  <c r="X106"/>
  <c r="U106"/>
  <c r="Y105"/>
  <c r="X105"/>
  <c r="Y104"/>
  <c r="V104"/>
  <c r="X104"/>
  <c r="U104"/>
  <c r="V103"/>
  <c r="Y103"/>
  <c r="X103"/>
  <c r="Y102"/>
  <c r="V102"/>
  <c r="X102"/>
  <c r="U101"/>
  <c r="X101"/>
  <c r="Y100"/>
  <c r="V100"/>
  <c r="X100"/>
  <c r="U100"/>
  <c r="Y99"/>
  <c r="Y98"/>
  <c r="V98"/>
  <c r="X98"/>
  <c r="U98"/>
  <c r="Y97"/>
  <c r="X97"/>
  <c r="Y96"/>
  <c r="V96"/>
  <c r="X96"/>
  <c r="U96"/>
  <c r="V95"/>
  <c r="Y95"/>
  <c r="X95"/>
  <c r="Y94"/>
  <c r="V94"/>
  <c r="Y93"/>
  <c r="U93"/>
  <c r="X93"/>
  <c r="Y92"/>
  <c r="V92"/>
  <c r="X92"/>
  <c r="U92"/>
  <c r="Y91"/>
  <c r="X91"/>
  <c r="V90"/>
  <c r="X90"/>
  <c r="U90"/>
  <c r="V88"/>
  <c r="Y86"/>
  <c r="V86"/>
  <c r="X86"/>
  <c r="U86"/>
  <c r="Y85"/>
  <c r="X85"/>
  <c r="Y84"/>
  <c r="V84"/>
  <c r="V83"/>
  <c r="Y83"/>
  <c r="U83"/>
  <c r="X83"/>
  <c r="V82"/>
  <c r="X82"/>
  <c r="U82"/>
  <c r="V79"/>
  <c r="Y79"/>
  <c r="U79"/>
  <c r="X79"/>
  <c r="V78"/>
  <c r="V77"/>
  <c r="Y77"/>
  <c r="U77"/>
  <c r="X77"/>
  <c r="V76"/>
  <c r="U76"/>
  <c r="Y74"/>
  <c r="V74"/>
  <c r="Y73"/>
  <c r="U73"/>
  <c r="X73"/>
  <c r="Y72"/>
  <c r="V72"/>
  <c r="X72"/>
  <c r="U72"/>
  <c r="V71"/>
  <c r="Y71"/>
  <c r="X71"/>
  <c r="V70"/>
  <c r="X70"/>
  <c r="U70"/>
  <c r="Y68"/>
  <c r="U68"/>
  <c r="V67"/>
  <c r="Y67"/>
  <c r="U67"/>
  <c r="X67"/>
  <c r="X66"/>
  <c r="V65"/>
  <c r="Y65"/>
  <c r="Y64"/>
  <c r="X64"/>
  <c r="U64"/>
  <c r="V63"/>
  <c r="Y63"/>
  <c r="U63"/>
  <c r="X63"/>
  <c r="Y62"/>
  <c r="V62"/>
  <c r="X62"/>
  <c r="V61"/>
  <c r="Y61"/>
  <c r="U61"/>
  <c r="X61"/>
  <c r="U60"/>
  <c r="U59"/>
  <c r="X59"/>
  <c r="Y57"/>
  <c r="U57"/>
  <c r="Y56"/>
  <c r="V56"/>
  <c r="V55"/>
  <c r="U55"/>
  <c r="X55"/>
  <c r="Y54"/>
  <c r="V54"/>
  <c r="X54"/>
  <c r="U54"/>
  <c r="V53"/>
  <c r="Y53"/>
  <c r="U53"/>
  <c r="Y52"/>
  <c r="V52"/>
  <c r="X52"/>
  <c r="U52"/>
  <c r="V50"/>
  <c r="X50"/>
  <c r="U50"/>
  <c r="U48"/>
  <c r="V47"/>
  <c r="Y47"/>
  <c r="U47"/>
  <c r="V46"/>
  <c r="X46"/>
  <c r="U46"/>
  <c r="V45"/>
  <c r="Y45"/>
  <c r="U45"/>
  <c r="X45"/>
  <c r="Y44"/>
  <c r="V44"/>
  <c r="V43"/>
  <c r="Y43"/>
  <c r="U43"/>
  <c r="X43"/>
  <c r="V42"/>
  <c r="X42"/>
  <c r="V41"/>
  <c r="Y41"/>
  <c r="U41"/>
  <c r="X41"/>
  <c r="U40"/>
  <c r="V39"/>
  <c r="Y39"/>
  <c r="V38"/>
  <c r="X38"/>
  <c r="U38"/>
  <c r="V37"/>
  <c r="Y37"/>
  <c r="U37"/>
  <c r="X37"/>
  <c r="Y36"/>
  <c r="V36"/>
  <c r="U36"/>
  <c r="V35"/>
  <c r="Y35"/>
  <c r="U35"/>
  <c r="X35"/>
  <c r="X34"/>
  <c r="Y33"/>
  <c r="U33"/>
  <c r="X33"/>
  <c r="X31"/>
  <c r="Y30"/>
  <c r="V30"/>
  <c r="Y29"/>
  <c r="U29"/>
  <c r="X29"/>
  <c r="Y28"/>
  <c r="V28"/>
  <c r="X28"/>
  <c r="U28"/>
  <c r="V27"/>
  <c r="Y27"/>
  <c r="X27"/>
  <c r="Y26"/>
  <c r="V26"/>
  <c r="X26"/>
  <c r="U26"/>
  <c r="U25"/>
  <c r="X25"/>
  <c r="Y24"/>
  <c r="V24"/>
  <c r="X24"/>
  <c r="U24"/>
  <c r="X23"/>
  <c r="Y22"/>
  <c r="V22"/>
  <c r="U22"/>
  <c r="Y21"/>
  <c r="U21"/>
  <c r="X21"/>
  <c r="Y20"/>
  <c r="V20"/>
  <c r="X20"/>
  <c r="U20"/>
  <c r="V19"/>
  <c r="Y19"/>
  <c r="Y18"/>
  <c r="V18"/>
  <c r="X18"/>
  <c r="U18"/>
  <c r="U17"/>
  <c r="X17"/>
  <c r="Y16"/>
  <c r="V16"/>
  <c r="X16"/>
  <c r="U16"/>
  <c r="X15"/>
  <c r="Y14"/>
  <c r="V14"/>
  <c r="Y13"/>
  <c r="U13"/>
  <c r="X13"/>
  <c r="Y12"/>
  <c r="V12"/>
  <c r="X12"/>
  <c r="U12"/>
  <c r="V11"/>
  <c r="Y11"/>
  <c r="X11"/>
  <c r="Y10"/>
  <c r="V10"/>
  <c r="X10"/>
  <c r="U10"/>
  <c r="U9"/>
  <c r="X9"/>
  <c r="Y8"/>
  <c r="V8"/>
  <c r="X8"/>
  <c r="U8"/>
  <c r="X14" l="1"/>
  <c r="X47"/>
  <c r="X141"/>
  <c r="X166"/>
  <c r="X195"/>
  <c r="X212"/>
  <c r="V213"/>
  <c r="T213" s="1"/>
  <c r="X220"/>
  <c r="V221"/>
  <c r="X228"/>
  <c r="Y242"/>
  <c r="E65"/>
  <c r="W65" s="1"/>
  <c r="E161"/>
  <c r="W161" s="1"/>
  <c r="E170"/>
  <c r="W170" s="1"/>
  <c r="E178"/>
  <c r="W178" s="1"/>
  <c r="E187"/>
  <c r="W187" s="1"/>
  <c r="E203"/>
  <c r="W203" s="1"/>
  <c r="E212"/>
  <c r="W212" s="1"/>
  <c r="E220"/>
  <c r="W220" s="1"/>
  <c r="E228"/>
  <c r="W228" s="1"/>
  <c r="E27"/>
  <c r="W27" s="1"/>
  <c r="E62"/>
  <c r="W62" s="1"/>
  <c r="E149"/>
  <c r="W149" s="1"/>
  <c r="E234"/>
  <c r="W234" s="1"/>
  <c r="E91"/>
  <c r="W91" s="1"/>
  <c r="E99"/>
  <c r="W99" s="1"/>
  <c r="E107"/>
  <c r="W107" s="1"/>
  <c r="E115"/>
  <c r="W115" s="1"/>
  <c r="E200"/>
  <c r="W200" s="1"/>
  <c r="E138"/>
  <c r="W138" s="1"/>
  <c r="E181"/>
  <c r="W181" s="1"/>
  <c r="E215"/>
  <c r="W215" s="1"/>
  <c r="Y9"/>
  <c r="Y25"/>
  <c r="X30"/>
  <c r="V34"/>
  <c r="U39"/>
  <c r="X56"/>
  <c r="Y60"/>
  <c r="U65"/>
  <c r="X74"/>
  <c r="X84"/>
  <c r="U14"/>
  <c r="T14" s="1"/>
  <c r="X19"/>
  <c r="U30"/>
  <c r="X39"/>
  <c r="U74"/>
  <c r="T74" s="1"/>
  <c r="Y80"/>
  <c r="U84"/>
  <c r="X94"/>
  <c r="X99"/>
  <c r="Y101"/>
  <c r="X110"/>
  <c r="X115"/>
  <c r="Y117"/>
  <c r="T125"/>
  <c r="U149"/>
  <c r="X158"/>
  <c r="Y164"/>
  <c r="X178"/>
  <c r="U187"/>
  <c r="X192"/>
  <c r="Y194"/>
  <c r="U203"/>
  <c r="U234"/>
  <c r="U239"/>
  <c r="X242"/>
  <c r="U251"/>
  <c r="E153"/>
  <c r="W153" s="1"/>
  <c r="E22"/>
  <c r="W22" s="1"/>
  <c r="E19"/>
  <c r="W19" s="1"/>
  <c r="E53"/>
  <c r="W53" s="1"/>
  <c r="Y17"/>
  <c r="U44"/>
  <c r="X80"/>
  <c r="V147"/>
  <c r="Y156"/>
  <c r="V232"/>
  <c r="X247"/>
  <c r="E239"/>
  <c r="W239" s="1"/>
  <c r="E11"/>
  <c r="W11" s="1"/>
  <c r="E44"/>
  <c r="W44" s="1"/>
  <c r="E166"/>
  <c r="W166" s="1"/>
  <c r="V40"/>
  <c r="V48"/>
  <c r="V57"/>
  <c r="U88"/>
  <c r="V91"/>
  <c r="V99"/>
  <c r="V107"/>
  <c r="V115"/>
  <c r="V145"/>
  <c r="T145" s="1"/>
  <c r="U156"/>
  <c r="U164"/>
  <c r="Y173"/>
  <c r="Y181"/>
  <c r="X237"/>
  <c r="U244"/>
  <c r="X245"/>
  <c r="E237"/>
  <c r="W237" s="1"/>
  <c r="E23"/>
  <c r="W23" s="1"/>
  <c r="E40"/>
  <c r="W40" s="1"/>
  <c r="E78"/>
  <c r="W78" s="1"/>
  <c r="E134"/>
  <c r="W134" s="1"/>
  <c r="E154"/>
  <c r="W154" s="1"/>
  <c r="E173"/>
  <c r="W173" s="1"/>
  <c r="E192"/>
  <c r="W192" s="1"/>
  <c r="E211"/>
  <c r="W211" s="1"/>
  <c r="E229"/>
  <c r="W229" s="1"/>
  <c r="E246"/>
  <c r="W246" s="1"/>
  <c r="E51"/>
  <c r="W51" s="1"/>
  <c r="T91"/>
  <c r="T99"/>
  <c r="T107"/>
  <c r="T115"/>
  <c r="E124"/>
  <c r="W124" s="1"/>
  <c r="E132"/>
  <c r="W132" s="1"/>
  <c r="E175"/>
  <c r="W175" s="1"/>
  <c r="E209"/>
  <c r="W209" s="1"/>
  <c r="E217"/>
  <c r="W217" s="1"/>
  <c r="E225"/>
  <c r="W225" s="1"/>
  <c r="V15"/>
  <c r="V23"/>
  <c r="T23" s="1"/>
  <c r="V31"/>
  <c r="T31" s="1"/>
  <c r="U51"/>
  <c r="Y66"/>
  <c r="X78"/>
  <c r="T123"/>
  <c r="Y126"/>
  <c r="T129"/>
  <c r="X130"/>
  <c r="Y134"/>
  <c r="X138"/>
  <c r="Y141"/>
  <c r="U147"/>
  <c r="T147" s="1"/>
  <c r="V162"/>
  <c r="X181"/>
  <c r="V200"/>
  <c r="V211"/>
  <c r="T211" s="1"/>
  <c r="U215"/>
  <c r="V219"/>
  <c r="U223"/>
  <c r="X232"/>
  <c r="V238"/>
  <c r="T238" s="1"/>
  <c r="K140"/>
  <c r="E122"/>
  <c r="W122" s="1"/>
  <c r="E15"/>
  <c r="W15" s="1"/>
  <c r="E31"/>
  <c r="W31" s="1"/>
  <c r="E48"/>
  <c r="W48" s="1"/>
  <c r="E66"/>
  <c r="W66" s="1"/>
  <c r="E126"/>
  <c r="W126" s="1"/>
  <c r="E219"/>
  <c r="W219" s="1"/>
  <c r="E97"/>
  <c r="W97" s="1"/>
  <c r="E105"/>
  <c r="W105" s="1"/>
  <c r="E113"/>
  <c r="W113" s="1"/>
  <c r="E190"/>
  <c r="W190" s="1"/>
  <c r="E198"/>
  <c r="W198" s="1"/>
  <c r="E85"/>
  <c r="W85" s="1"/>
  <c r="T95"/>
  <c r="T103"/>
  <c r="T111"/>
  <c r="T119"/>
  <c r="E171"/>
  <c r="W171" s="1"/>
  <c r="E179"/>
  <c r="W179" s="1"/>
  <c r="U138"/>
  <c r="X215"/>
  <c r="E207"/>
  <c r="W207" s="1"/>
  <c r="E244"/>
  <c r="W244" s="1"/>
  <c r="Y51"/>
  <c r="Y55"/>
  <c r="T93"/>
  <c r="T101"/>
  <c r="T109"/>
  <c r="T117"/>
  <c r="U171"/>
  <c r="T171" s="1"/>
  <c r="U175"/>
  <c r="U179"/>
  <c r="T179" s="1"/>
  <c r="V186"/>
  <c r="V190"/>
  <c r="T190" s="1"/>
  <c r="V194"/>
  <c r="V198"/>
  <c r="T198" s="1"/>
  <c r="V202"/>
  <c r="Y207"/>
  <c r="E9"/>
  <c r="W9" s="1"/>
  <c r="E17"/>
  <c r="W17" s="1"/>
  <c r="E25"/>
  <c r="W25" s="1"/>
  <c r="E34"/>
  <c r="W34" s="1"/>
  <c r="E42"/>
  <c r="W42" s="1"/>
  <c r="E60"/>
  <c r="W60" s="1"/>
  <c r="E68"/>
  <c r="W68" s="1"/>
  <c r="E80"/>
  <c r="W80" s="1"/>
  <c r="E93"/>
  <c r="W93" s="1"/>
  <c r="E101"/>
  <c r="W101" s="1"/>
  <c r="E109"/>
  <c r="W109" s="1"/>
  <c r="E117"/>
  <c r="W117" s="1"/>
  <c r="E128"/>
  <c r="W128" s="1"/>
  <c r="E136"/>
  <c r="W136" s="1"/>
  <c r="E147"/>
  <c r="W147" s="1"/>
  <c r="E156"/>
  <c r="W156" s="1"/>
  <c r="E164"/>
  <c r="W164" s="1"/>
  <c r="E213"/>
  <c r="W213" s="1"/>
  <c r="E221"/>
  <c r="W221" s="1"/>
  <c r="E232"/>
  <c r="W232" s="1"/>
  <c r="V13"/>
  <c r="V21"/>
  <c r="T21" s="1"/>
  <c r="V29"/>
  <c r="V33"/>
  <c r="T33" s="1"/>
  <c r="Y38"/>
  <c r="Y46"/>
  <c r="V64"/>
  <c r="V73"/>
  <c r="T73" s="1"/>
  <c r="U85"/>
  <c r="V97"/>
  <c r="T97" s="1"/>
  <c r="V105"/>
  <c r="T105" s="1"/>
  <c r="V113"/>
  <c r="T113" s="1"/>
  <c r="X124"/>
  <c r="X132"/>
  <c r="Y143"/>
  <c r="Y151"/>
  <c r="Y153"/>
  <c r="V160"/>
  <c r="T160" s="1"/>
  <c r="Y169"/>
  <c r="X209"/>
  <c r="X217"/>
  <c r="X225"/>
  <c r="V231"/>
  <c r="U243"/>
  <c r="T243" s="1"/>
  <c r="U247"/>
  <c r="V7"/>
  <c r="V6" s="1"/>
  <c r="E248"/>
  <c r="W248" s="1"/>
  <c r="V122"/>
  <c r="T122" s="1"/>
  <c r="V236"/>
  <c r="V240"/>
  <c r="V248"/>
  <c r="E227"/>
  <c r="W227" s="1"/>
  <c r="E236"/>
  <c r="W236" s="1"/>
  <c r="V227"/>
  <c r="X235"/>
  <c r="X243"/>
  <c r="K121"/>
  <c r="E240"/>
  <c r="W240" s="1"/>
  <c r="Y122"/>
  <c r="Y248"/>
  <c r="K230"/>
  <c r="Y231"/>
  <c r="Y251"/>
  <c r="V59"/>
  <c r="T59" s="1"/>
  <c r="X250"/>
  <c r="V251"/>
  <c r="Y59"/>
  <c r="V141"/>
  <c r="T141" s="1"/>
  <c r="V169"/>
  <c r="Y7"/>
  <c r="T131"/>
  <c r="T137"/>
  <c r="T139"/>
  <c r="T143"/>
  <c r="T149"/>
  <c r="T151"/>
  <c r="T153"/>
  <c r="T155"/>
  <c r="T157"/>
  <c r="T159"/>
  <c r="T161"/>
  <c r="T163"/>
  <c r="T165"/>
  <c r="T167"/>
  <c r="T169"/>
  <c r="T173"/>
  <c r="T51"/>
  <c r="T53"/>
  <c r="T55"/>
  <c r="T57"/>
  <c r="T61"/>
  <c r="T63"/>
  <c r="T65"/>
  <c r="T67"/>
  <c r="T71"/>
  <c r="T133"/>
  <c r="T135"/>
  <c r="T185"/>
  <c r="T187"/>
  <c r="T189"/>
  <c r="T191"/>
  <c r="T193"/>
  <c r="T195"/>
  <c r="T197"/>
  <c r="T199"/>
  <c r="T201"/>
  <c r="T203"/>
  <c r="T205"/>
  <c r="T207"/>
  <c r="T209"/>
  <c r="T215"/>
  <c r="T217"/>
  <c r="T219"/>
  <c r="T221"/>
  <c r="T223"/>
  <c r="T225"/>
  <c r="T227"/>
  <c r="T229"/>
  <c r="T231"/>
  <c r="T233"/>
  <c r="T235"/>
  <c r="T237"/>
  <c r="T239"/>
  <c r="T241"/>
  <c r="T77"/>
  <c r="T79"/>
  <c r="T9"/>
  <c r="T11"/>
  <c r="T13"/>
  <c r="T15"/>
  <c r="T17"/>
  <c r="T19"/>
  <c r="T25"/>
  <c r="T27"/>
  <c r="T29"/>
  <c r="T35"/>
  <c r="E250"/>
  <c r="W250" s="1"/>
  <c r="E90"/>
  <c r="W90" s="1"/>
  <c r="T37"/>
  <c r="T39"/>
  <c r="T41"/>
  <c r="T43"/>
  <c r="T45"/>
  <c r="T47"/>
  <c r="T83"/>
  <c r="T85"/>
  <c r="E88"/>
  <c r="W88" s="1"/>
  <c r="E82"/>
  <c r="W82" s="1"/>
  <c r="E70"/>
  <c r="W70" s="1"/>
  <c r="E76"/>
  <c r="W76" s="1"/>
  <c r="E184"/>
  <c r="W184" s="1"/>
  <c r="E50"/>
  <c r="W50" s="1"/>
  <c r="F140"/>
  <c r="T245"/>
  <c r="G87"/>
  <c r="I5"/>
  <c r="T175"/>
  <c r="T177"/>
  <c r="T181"/>
  <c r="T247"/>
  <c r="T251"/>
  <c r="S5"/>
  <c r="F121"/>
  <c r="F206"/>
  <c r="U6"/>
  <c r="T10"/>
  <c r="T12"/>
  <c r="T16"/>
  <c r="T18"/>
  <c r="T20"/>
  <c r="T22"/>
  <c r="T24"/>
  <c r="T26"/>
  <c r="T28"/>
  <c r="T30"/>
  <c r="T34"/>
  <c r="T36"/>
  <c r="T38"/>
  <c r="T40"/>
  <c r="T42"/>
  <c r="T44"/>
  <c r="T46"/>
  <c r="T48"/>
  <c r="T50"/>
  <c r="T52"/>
  <c r="T54"/>
  <c r="T56"/>
  <c r="T60"/>
  <c r="T62"/>
  <c r="T64"/>
  <c r="T66"/>
  <c r="T68"/>
  <c r="T70"/>
  <c r="T72"/>
  <c r="T76"/>
  <c r="T78"/>
  <c r="T80"/>
  <c r="T82"/>
  <c r="T84"/>
  <c r="T86"/>
  <c r="T88"/>
  <c r="T90"/>
  <c r="T92"/>
  <c r="T94"/>
  <c r="T96"/>
  <c r="T98"/>
  <c r="T100"/>
  <c r="T102"/>
  <c r="T104"/>
  <c r="T106"/>
  <c r="T108"/>
  <c r="T110"/>
  <c r="T112"/>
  <c r="T114"/>
  <c r="T116"/>
  <c r="T118"/>
  <c r="T120"/>
  <c r="T124"/>
  <c r="T126"/>
  <c r="T128"/>
  <c r="T130"/>
  <c r="T132"/>
  <c r="T134"/>
  <c r="T136"/>
  <c r="T138"/>
  <c r="T142"/>
  <c r="T144"/>
  <c r="T146"/>
  <c r="T148"/>
  <c r="T150"/>
  <c r="T154"/>
  <c r="T156"/>
  <c r="T158"/>
  <c r="T162"/>
  <c r="T164"/>
  <c r="T166"/>
  <c r="T170"/>
  <c r="T172"/>
  <c r="T174"/>
  <c r="T176"/>
  <c r="T178"/>
  <c r="T180"/>
  <c r="T182"/>
  <c r="T184"/>
  <c r="T186"/>
  <c r="T188"/>
  <c r="T192"/>
  <c r="T194"/>
  <c r="T196"/>
  <c r="T200"/>
  <c r="T202"/>
  <c r="T204"/>
  <c r="T208"/>
  <c r="T210"/>
  <c r="T212"/>
  <c r="T214"/>
  <c r="T216"/>
  <c r="T218"/>
  <c r="T220"/>
  <c r="T222"/>
  <c r="T224"/>
  <c r="T226"/>
  <c r="T228"/>
  <c r="T232"/>
  <c r="T234"/>
  <c r="T236"/>
  <c r="T240"/>
  <c r="T242"/>
  <c r="T244"/>
  <c r="T246"/>
  <c r="T248"/>
  <c r="T250"/>
  <c r="M5"/>
  <c r="K168"/>
  <c r="F32"/>
  <c r="F87"/>
  <c r="F152"/>
  <c r="H6"/>
  <c r="F6"/>
  <c r="E6" s="1"/>
  <c r="J5"/>
  <c r="P5"/>
  <c r="F49"/>
  <c r="F58"/>
  <c r="F69"/>
  <c r="F75"/>
  <c r="F81"/>
  <c r="F89"/>
  <c r="F168"/>
  <c r="F183"/>
  <c r="F230"/>
  <c r="F249"/>
  <c r="T8"/>
  <c r="T7"/>
  <c r="K81"/>
  <c r="N58"/>
  <c r="G58"/>
  <c r="G75"/>
  <c r="G121"/>
  <c r="G152"/>
  <c r="G183"/>
  <c r="G230"/>
  <c r="Q32"/>
  <c r="Q58"/>
  <c r="Q81"/>
  <c r="Q152"/>
  <c r="Q249"/>
  <c r="N140"/>
  <c r="N183"/>
  <c r="K32"/>
  <c r="K58"/>
  <c r="Q140"/>
  <c r="Q183"/>
  <c r="N32"/>
  <c r="N81"/>
  <c r="N152"/>
  <c r="N249"/>
  <c r="G69"/>
  <c r="G89"/>
  <c r="G140"/>
  <c r="G206"/>
  <c r="G249"/>
  <c r="N168"/>
  <c r="N206"/>
  <c r="K49"/>
  <c r="K69"/>
  <c r="K89"/>
  <c r="Q168"/>
  <c r="Q206"/>
  <c r="N230"/>
  <c r="G32"/>
  <c r="Q49"/>
  <c r="Q69"/>
  <c r="Q89"/>
  <c r="Q230"/>
  <c r="N75"/>
  <c r="N121"/>
  <c r="Q75"/>
  <c r="Q121"/>
  <c r="N49"/>
  <c r="N69"/>
  <c r="N89"/>
  <c r="K75"/>
  <c r="G49"/>
  <c r="G81"/>
  <c r="G168"/>
  <c r="R5"/>
  <c r="Q6"/>
  <c r="O5"/>
  <c r="N6"/>
  <c r="L5"/>
  <c r="K6"/>
  <c r="H32"/>
  <c r="H49"/>
  <c r="H58"/>
  <c r="H69"/>
  <c r="H75"/>
  <c r="H81"/>
  <c r="H87"/>
  <c r="H89"/>
  <c r="H121"/>
  <c r="H140"/>
  <c r="H152"/>
  <c r="H168"/>
  <c r="H183"/>
  <c r="H206"/>
  <c r="H230"/>
  <c r="H249"/>
  <c r="X6"/>
  <c r="Y6"/>
  <c r="E87" l="1"/>
  <c r="E183"/>
  <c r="E75"/>
  <c r="E152"/>
  <c r="E206"/>
  <c r="E140"/>
  <c r="E230"/>
  <c r="E81"/>
  <c r="E49"/>
  <c r="E249"/>
  <c r="E89"/>
  <c r="E58"/>
  <c r="E32"/>
  <c r="K5"/>
  <c r="Q5"/>
  <c r="G5"/>
  <c r="Y5" s="1"/>
  <c r="E168"/>
  <c r="E69"/>
  <c r="E121"/>
  <c r="Y87"/>
  <c r="V87"/>
  <c r="H5"/>
  <c r="X249"/>
  <c r="U249"/>
  <c r="U206"/>
  <c r="X206"/>
  <c r="U168"/>
  <c r="X168"/>
  <c r="U140"/>
  <c r="X140"/>
  <c r="X89"/>
  <c r="U89"/>
  <c r="X81"/>
  <c r="U81"/>
  <c r="X69"/>
  <c r="U69"/>
  <c r="X49"/>
  <c r="U49"/>
  <c r="Y249"/>
  <c r="V249"/>
  <c r="Y69"/>
  <c r="V69"/>
  <c r="Y230"/>
  <c r="V230"/>
  <c r="Y75"/>
  <c r="V75"/>
  <c r="Y49"/>
  <c r="V49"/>
  <c r="Y89"/>
  <c r="V89"/>
  <c r="Y121"/>
  <c r="V121"/>
  <c r="X230"/>
  <c r="U230"/>
  <c r="U183"/>
  <c r="X183"/>
  <c r="X152"/>
  <c r="U152"/>
  <c r="U121"/>
  <c r="X121"/>
  <c r="U87"/>
  <c r="T87" s="1"/>
  <c r="X87"/>
  <c r="U75"/>
  <c r="X75"/>
  <c r="X58"/>
  <c r="U58"/>
  <c r="X32"/>
  <c r="U32"/>
  <c r="Y81"/>
  <c r="V81"/>
  <c r="T6"/>
  <c r="Y140"/>
  <c r="V140"/>
  <c r="Y152"/>
  <c r="V152"/>
  <c r="Y168"/>
  <c r="V168"/>
  <c r="Y32"/>
  <c r="V32"/>
  <c r="Y206"/>
  <c r="V206"/>
  <c r="Y183"/>
  <c r="V183"/>
  <c r="Y58"/>
  <c r="V58"/>
  <c r="F5"/>
  <c r="N5"/>
  <c r="T121" l="1"/>
  <c r="T75"/>
  <c r="E5"/>
  <c r="X5"/>
  <c r="T69"/>
  <c r="T89"/>
  <c r="V5"/>
  <c r="T183"/>
  <c r="T168"/>
  <c r="T32"/>
  <c r="U5"/>
  <c r="T249"/>
  <c r="T140"/>
  <c r="T206"/>
  <c r="T58"/>
  <c r="T152"/>
  <c r="T230"/>
  <c r="T49"/>
  <c r="T81"/>
  <c r="T5" l="1"/>
  <c r="B6" l="1"/>
  <c r="W6" s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W32" s="1"/>
  <c r="B33"/>
  <c r="B34"/>
  <c r="B35"/>
  <c r="B36"/>
  <c r="B37"/>
  <c r="B38"/>
  <c r="B39"/>
  <c r="B40"/>
  <c r="B41"/>
  <c r="B42"/>
  <c r="B43"/>
  <c r="B44"/>
  <c r="B45"/>
  <c r="B46"/>
  <c r="B47"/>
  <c r="B48"/>
  <c r="B49"/>
  <c r="W49" s="1"/>
  <c r="B50"/>
  <c r="B51"/>
  <c r="B52"/>
  <c r="B53"/>
  <c r="B54"/>
  <c r="B55"/>
  <c r="B56"/>
  <c r="B57"/>
  <c r="B58"/>
  <c r="W58" s="1"/>
  <c r="B59"/>
  <c r="B60"/>
  <c r="B61"/>
  <c r="B62"/>
  <c r="B63"/>
  <c r="B64"/>
  <c r="B65"/>
  <c r="B66"/>
  <c r="B67"/>
  <c r="B68"/>
  <c r="B69"/>
  <c r="W69" s="1"/>
  <c r="B70"/>
  <c r="B71"/>
  <c r="B72"/>
  <c r="B73"/>
  <c r="B74"/>
  <c r="B75"/>
  <c r="W75" s="1"/>
  <c r="B76"/>
  <c r="B77"/>
  <c r="B78"/>
  <c r="B79"/>
  <c r="B80"/>
  <c r="B81"/>
  <c r="W81" s="1"/>
  <c r="B82"/>
  <c r="B83"/>
  <c r="B84"/>
  <c r="B85"/>
  <c r="B86"/>
  <c r="B87"/>
  <c r="W87" s="1"/>
  <c r="B88"/>
  <c r="B89"/>
  <c r="W89" s="1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W121" s="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W140" s="1"/>
  <c r="B141"/>
  <c r="B142"/>
  <c r="B143"/>
  <c r="B144"/>
  <c r="B145"/>
  <c r="B146"/>
  <c r="B147"/>
  <c r="B148"/>
  <c r="B149"/>
  <c r="B150"/>
  <c r="B151"/>
  <c r="B152"/>
  <c r="W152" s="1"/>
  <c r="B153"/>
  <c r="B154"/>
  <c r="B155"/>
  <c r="B156"/>
  <c r="B157"/>
  <c r="B158"/>
  <c r="B159"/>
  <c r="B160"/>
  <c r="B161"/>
  <c r="B162"/>
  <c r="B163"/>
  <c r="B164"/>
  <c r="B165"/>
  <c r="B166"/>
  <c r="B167"/>
  <c r="B168"/>
  <c r="W168" s="1"/>
  <c r="B169"/>
  <c r="B170"/>
  <c r="B171"/>
  <c r="B172"/>
  <c r="B173"/>
  <c r="B174"/>
  <c r="B175"/>
  <c r="B176"/>
  <c r="B177"/>
  <c r="B178"/>
  <c r="B179"/>
  <c r="B180"/>
  <c r="B181"/>
  <c r="B182"/>
  <c r="B183"/>
  <c r="W183" s="1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W206" s="1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W230" s="1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W249" s="1"/>
  <c r="B250"/>
  <c r="B251"/>
  <c r="B5"/>
  <c r="W5" s="1"/>
</calcChain>
</file>

<file path=xl/sharedStrings.xml><?xml version="1.0" encoding="utf-8"?>
<sst xmlns="http://schemas.openxmlformats.org/spreadsheetml/2006/main" count="3358" uniqueCount="1688">
  <si>
    <t>경로당</t>
  </si>
  <si>
    <t>서울</t>
  </si>
  <si>
    <t>강남구</t>
  </si>
  <si>
    <t>강동구</t>
  </si>
  <si>
    <t>강북구</t>
  </si>
  <si>
    <t>관악구</t>
  </si>
  <si>
    <t>광진구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</si>
  <si>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</si>
  <si>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</si>
  <si>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</si>
  <si>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</si>
  <si>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</si>
  <si>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</si>
  <si>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</si>
  <si>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</si>
  <si>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서초구</t>
  </si>
  <si>
    <t>성동구</t>
  </si>
  <si>
    <t>성북구</t>
  </si>
  <si>
    <t>송파구</t>
  </si>
  <si>
    <t>양천구</t>
  </si>
  <si>
    <t>영등포구</t>
  </si>
  <si>
    <t>용산구</t>
  </si>
  <si>
    <t>은평구</t>
  </si>
  <si>
    <t>종로구</t>
  </si>
  <si>
    <t>중랑구</t>
  </si>
  <si>
    <t>부산</t>
  </si>
  <si>
    <t>금정구</t>
  </si>
  <si>
    <t>기장군</t>
  </si>
  <si>
    <t>동래구</t>
  </si>
  <si>
    <t>부산진구</t>
  </si>
  <si>
    <t>사상구</t>
  </si>
  <si>
    <t>사하구</t>
  </si>
  <si>
    <t>수영구</t>
  </si>
  <si>
    <t>연제구</t>
  </si>
  <si>
    <t>영도구</t>
  </si>
  <si>
    <t>해운대구</t>
  </si>
  <si>
    <t>대구</t>
  </si>
  <si>
    <t>달서구</t>
  </si>
  <si>
    <t>달성군</t>
  </si>
  <si>
    <t>수성구</t>
  </si>
  <si>
    <t>인천</t>
  </si>
  <si>
    <t>강화군</t>
  </si>
  <si>
    <t>계양구</t>
  </si>
  <si>
    <t>남동구</t>
  </si>
  <si>
    <t>부평구</t>
  </si>
  <si>
    <t>연수구</t>
  </si>
  <si>
    <t>옹진군</t>
  </si>
  <si>
    <t>광주</t>
  </si>
  <si>
    <t>광산구</t>
  </si>
  <si>
    <t>대전</t>
  </si>
  <si>
    <t>대덕구</t>
  </si>
  <si>
    <t>유성구</t>
  </si>
  <si>
    <t>울산</t>
  </si>
  <si>
    <t>울주군</t>
  </si>
  <si>
    <t>세종</t>
  </si>
  <si>
    <t>세종시</t>
  </si>
  <si>
    <t>경기</t>
  </si>
  <si>
    <t>가평군</t>
  </si>
  <si>
    <t>고양시</t>
  </si>
  <si>
    <t>과천시</t>
  </si>
  <si>
    <t>광명시</t>
  </si>
  <si>
    <t>광주시</t>
  </si>
  <si>
    <t>구리시</t>
  </si>
  <si>
    <t>군포시</t>
  </si>
  <si>
    <t>김포시</t>
  </si>
  <si>
    <t>남양주시</t>
  </si>
  <si>
    <t>동두천시</t>
  </si>
  <si>
    <t>부천시</t>
  </si>
  <si>
    <t>성남시</t>
  </si>
  <si>
    <t>수원시</t>
  </si>
  <si>
    <t>시흥시</t>
  </si>
  <si>
    <t>안산시</t>
  </si>
  <si>
    <t>안성시</t>
  </si>
  <si>
    <t>안양시</t>
  </si>
  <si>
    <t>양주시</t>
  </si>
  <si>
    <t>양평군</t>
  </si>
  <si>
    <t>여주시</t>
  </si>
  <si>
    <t>연천군</t>
  </si>
  <si>
    <t>오산시</t>
  </si>
  <si>
    <t>용인시</t>
  </si>
  <si>
    <t>의왕시</t>
  </si>
  <si>
    <t>의정부시</t>
  </si>
  <si>
    <t>이천시</t>
  </si>
  <si>
    <t>파주시</t>
  </si>
  <si>
    <t>평택시</t>
  </si>
  <si>
    <t>포천시</t>
  </si>
  <si>
    <t>하남시</t>
  </si>
  <si>
    <t>화성시</t>
  </si>
  <si>
    <t>강원</t>
  </si>
  <si>
    <t>강릉시</t>
  </si>
  <si>
    <t>동해시</t>
  </si>
  <si>
    <t>삼척시</t>
  </si>
  <si>
    <t>속초시</t>
  </si>
  <si>
    <t>양구군</t>
  </si>
  <si>
    <t>양양군</t>
  </si>
  <si>
    <t>영월군</t>
  </si>
  <si>
    <t>원주시</t>
  </si>
  <si>
    <t>인제군</t>
  </si>
  <si>
    <t>정선군</t>
  </si>
  <si>
    <t>철원군</t>
  </si>
  <si>
    <t>춘천시</t>
  </si>
  <si>
    <t>태백시</t>
  </si>
  <si>
    <t>평창군</t>
  </si>
  <si>
    <t>홍천군</t>
  </si>
  <si>
    <t>화천군</t>
  </si>
  <si>
    <t>횡성군</t>
  </si>
  <si>
    <t>충북</t>
  </si>
  <si>
    <t>괴산군</t>
  </si>
  <si>
    <t>단양군</t>
  </si>
  <si>
    <t>보은군</t>
  </si>
  <si>
    <t>영동군</t>
  </si>
  <si>
    <t>옥천군</t>
  </si>
  <si>
    <t>음성군</t>
  </si>
  <si>
    <t>제천시</t>
  </si>
  <si>
    <t>증평군</t>
  </si>
  <si>
    <t>진천군</t>
  </si>
  <si>
    <t>청주시</t>
  </si>
  <si>
    <t>충주시</t>
  </si>
  <si>
    <t>충남</t>
  </si>
  <si>
    <t>계룡시</t>
  </si>
  <si>
    <t>공주시</t>
  </si>
  <si>
    <t>금산군</t>
  </si>
  <si>
    <t>논산시</t>
  </si>
  <si>
    <t>당진시</t>
  </si>
  <si>
    <t>보령시</t>
  </si>
  <si>
    <t>부여군</t>
  </si>
  <si>
    <t>서산시</t>
  </si>
  <si>
    <t>서천군</t>
  </si>
  <si>
    <t>아산시</t>
  </si>
  <si>
    <t>예산군</t>
  </si>
  <si>
    <t>천안시</t>
  </si>
  <si>
    <t>청양군</t>
  </si>
  <si>
    <t>태안군</t>
  </si>
  <si>
    <t>홍성군</t>
  </si>
  <si>
    <t>전북</t>
  </si>
  <si>
    <t>고창군</t>
  </si>
  <si>
    <t>군산시</t>
  </si>
  <si>
    <t>김제시</t>
  </si>
  <si>
    <t>남원시</t>
  </si>
  <si>
    <t>무주군</t>
  </si>
  <si>
    <t>부안군</t>
  </si>
  <si>
    <t>순창군</t>
  </si>
  <si>
    <t>완주군</t>
  </si>
  <si>
    <t>익산시</t>
  </si>
  <si>
    <t>임실군</t>
  </si>
  <si>
    <t>장수군</t>
  </si>
  <si>
    <t>전주시</t>
  </si>
  <si>
    <t>정읍시</t>
  </si>
  <si>
    <t>진안군</t>
  </si>
  <si>
    <t>전남</t>
  </si>
  <si>
    <t>강진군</t>
  </si>
  <si>
    <t>고흥군</t>
  </si>
  <si>
    <t>곡성군</t>
  </si>
  <si>
    <t>광양시</t>
  </si>
  <si>
    <t>구례군</t>
  </si>
  <si>
    <t>나주시</t>
  </si>
  <si>
    <t>담양군</t>
  </si>
  <si>
    <t>목포시</t>
  </si>
  <si>
    <t>무안군</t>
  </si>
  <si>
    <t>보성군</t>
  </si>
  <si>
    <t>순천시</t>
  </si>
  <si>
    <t>신안군</t>
  </si>
  <si>
    <t>여수시</t>
  </si>
  <si>
    <t>영광군</t>
  </si>
  <si>
    <t>영암군</t>
  </si>
  <si>
    <t>완도군</t>
  </si>
  <si>
    <t>장성군</t>
  </si>
  <si>
    <t>장흥군</t>
  </si>
  <si>
    <t>진도군</t>
  </si>
  <si>
    <t>함평군</t>
  </si>
  <si>
    <t>해남군</t>
  </si>
  <si>
    <t>화순군</t>
  </si>
  <si>
    <t>경북</t>
  </si>
  <si>
    <t>경산시</t>
  </si>
  <si>
    <t>경주시</t>
  </si>
  <si>
    <t>고령군</t>
  </si>
  <si>
    <t>구미시</t>
  </si>
  <si>
    <t>군위군</t>
  </si>
  <si>
    <t>김천시</t>
  </si>
  <si>
    <t>문경시</t>
  </si>
  <si>
    <t>봉화군</t>
  </si>
  <si>
    <t>상주시</t>
  </si>
  <si>
    <t>성주군</t>
  </si>
  <si>
    <t>안동시</t>
  </si>
  <si>
    <t>영덕군</t>
  </si>
  <si>
    <t>영양군</t>
  </si>
  <si>
    <t>영주시</t>
  </si>
  <si>
    <t>영천시</t>
  </si>
  <si>
    <t>예천군</t>
  </si>
  <si>
    <t>울릉군</t>
  </si>
  <si>
    <t>울진군</t>
  </si>
  <si>
    <t>의성군</t>
  </si>
  <si>
    <t>청도군</t>
  </si>
  <si>
    <t>청송군</t>
  </si>
  <si>
    <t>칠곡군</t>
  </si>
  <si>
    <t>포항시</t>
  </si>
  <si>
    <t>경남</t>
  </si>
  <si>
    <t>거제시</t>
  </si>
  <si>
    <t>거창군</t>
  </si>
  <si>
    <t>김해시</t>
  </si>
  <si>
    <t>남해군</t>
  </si>
  <si>
    <t>밀양시</t>
  </si>
  <si>
    <t>사천시</t>
  </si>
  <si>
    <t>산청군</t>
  </si>
  <si>
    <t>양산시</t>
  </si>
  <si>
    <t>의령군</t>
  </si>
  <si>
    <t>진주시</t>
  </si>
  <si>
    <t>창녕군</t>
  </si>
  <si>
    <t>창원시</t>
  </si>
  <si>
    <t>통영시</t>
  </si>
  <si>
    <t>하동군</t>
  </si>
  <si>
    <t>함안군</t>
  </si>
  <si>
    <t>함양군</t>
  </si>
  <si>
    <t>합천군</t>
  </si>
  <si>
    <t>제주</t>
  </si>
  <si>
    <t>서귀포시</t>
  </si>
  <si>
    <t>제주시</t>
  </si>
  <si>
    <t>총계</t>
  </si>
  <si>
    <t>노인복지관</t>
  </si>
  <si>
    <t>노인대학</t>
  </si>
  <si>
    <t>금정구건강도시센터</t>
  </si>
  <si>
    <t>부산시 금정구 서동로 175번길 41-5</t>
  </si>
  <si>
    <t>051-519-5483</t>
  </si>
  <si>
    <t>동래구지회노인대학</t>
  </si>
  <si>
    <t>충렬대로238번가길5호</t>
  </si>
  <si>
    <t>558-2666</t>
  </si>
  <si>
    <t>사랑드림데이케어센터</t>
  </si>
  <si>
    <t>부산시 동래구 종합운동장로 29</t>
  </si>
  <si>
    <t>010-5035-7070</t>
  </si>
  <si>
    <t>해뜨락실버케어</t>
  </si>
  <si>
    <t>부산시 북구 만덕2동 97-6</t>
  </si>
  <si>
    <t>051-341-1201</t>
  </si>
  <si>
    <t>황금빛노인대학</t>
  </si>
  <si>
    <t>부산 사상구 엄궁북로 15 엄궁동주민센터</t>
  </si>
  <si>
    <t>051-310-3224</t>
  </si>
  <si>
    <t>사하중앙복지센타</t>
  </si>
  <si>
    <t xml:space="preserve">부산시 사하구 승학로 123(당리동) </t>
  </si>
  <si>
    <t>051-206-9106</t>
  </si>
  <si>
    <t>부민노인복지관</t>
  </si>
  <si>
    <t>부산시 서구 부용로30 부민노인복지관</t>
  </si>
  <si>
    <t>051-240-3531</t>
  </si>
  <si>
    <t>해강노인관</t>
  </si>
  <si>
    <t>부산시 서구 남부민2동 424-4 해강노인관3층</t>
  </si>
  <si>
    <t>051-248-6321</t>
  </si>
  <si>
    <t>아미정신건강센터</t>
  </si>
  <si>
    <t>부산시 서구 아미로 12번길25 아미정신건강센터</t>
  </si>
  <si>
    <t>051-244-2005</t>
  </si>
  <si>
    <t>수영구노인복지관</t>
  </si>
  <si>
    <t>부산 수영구 황령대로 489번길83</t>
  </si>
  <si>
    <t>051-759-6070</t>
  </si>
  <si>
    <t>대한노인회영도구지회</t>
  </si>
  <si>
    <t>부산영도구절영로29번길14영도노인복지관4층</t>
  </si>
  <si>
    <t>051-417-4888</t>
  </si>
  <si>
    <t>010-5041-1792</t>
  </si>
  <si>
    <t>서구노인복지관</t>
  </si>
  <si>
    <t>서대경로당</t>
  </si>
  <si>
    <t>강서노인종합복지관</t>
  </si>
  <si>
    <t>한마음경로당</t>
  </si>
  <si>
    <t>현대아파트경로당</t>
  </si>
  <si>
    <t>서부경로당</t>
  </si>
  <si>
    <t>일심경로당</t>
  </si>
  <si>
    <t>대한노인회강서구지회</t>
  </si>
  <si>
    <t>부산 강서구 체육공원로 39 2층</t>
  </si>
  <si>
    <t>973-7767</t>
  </si>
  <si>
    <t>대사1통경로당</t>
  </si>
  <si>
    <t>부산 강서구 낙동북로 13번길 36-3</t>
  </si>
  <si>
    <t>972-6531</t>
  </si>
  <si>
    <t>사구경로당</t>
  </si>
  <si>
    <t>부산 강서구 가락대로 961번길 60</t>
  </si>
  <si>
    <t>971-4608</t>
  </si>
  <si>
    <t>시만경로당</t>
  </si>
  <si>
    <t>부산 강서구 식만동 147-1</t>
  </si>
  <si>
    <t>971-0083</t>
  </si>
  <si>
    <t>상방경로당</t>
  </si>
  <si>
    <t>부산 강서구 공항앞길 177번길 20</t>
  </si>
  <si>
    <t>973-9675</t>
  </si>
  <si>
    <t>대사3구경로당</t>
  </si>
  <si>
    <t>부산 강서구 강동동 661-291</t>
  </si>
  <si>
    <t>971-2028</t>
  </si>
  <si>
    <t>중리2구경로당</t>
  </si>
  <si>
    <t>부산 강서구 대저1동 1058-3</t>
  </si>
  <si>
    <t>972-0888</t>
  </si>
  <si>
    <t>부곡장기요양센터</t>
  </si>
  <si>
    <t>금정구 동부곡로 19번길 3</t>
  </si>
  <si>
    <t>051-581-5850</t>
  </si>
  <si>
    <t>라파엘노인장기요양센터</t>
  </si>
  <si>
    <t>금정구 오륜대로 27 라파엘관</t>
  </si>
  <si>
    <t>051-510-0821</t>
  </si>
  <si>
    <t>초원의집</t>
  </si>
  <si>
    <t>금정구 기찰로 96번길 37</t>
  </si>
  <si>
    <t>051-514-7339</t>
  </si>
  <si>
    <t>동래양로원</t>
  </si>
  <si>
    <t>금정구 산성로 967</t>
  </si>
  <si>
    <t>051-582-1468</t>
  </si>
  <si>
    <t>평화나눔경로당</t>
  </si>
  <si>
    <t>금정구 서동 중심로 53번길 10</t>
  </si>
  <si>
    <t>051-528-1235</t>
  </si>
  <si>
    <t>근화경로당</t>
  </si>
  <si>
    <t>금정구 서동로 34번길 21</t>
  </si>
  <si>
    <t>010-5322-8425</t>
  </si>
  <si>
    <t>쌍용예가2차</t>
  </si>
  <si>
    <t>금정구 금샘로 261</t>
  </si>
  <si>
    <t>010-9692-6931</t>
  </si>
  <si>
    <t>럭키남산경로당</t>
  </si>
  <si>
    <t>금정구 남산로 37번길 52</t>
  </si>
  <si>
    <t>남광복지관</t>
  </si>
  <si>
    <t>금정구 중앙대로 2349번길 3</t>
  </si>
  <si>
    <t>010-6674-1090</t>
  </si>
  <si>
    <t>기찰장수경로당</t>
  </si>
  <si>
    <t>금정구 오륜대로 17-1</t>
  </si>
  <si>
    <t>051-518-2900</t>
  </si>
  <si>
    <t>우성경로당</t>
  </si>
  <si>
    <t>금정구 금강로 541번길 40</t>
  </si>
  <si>
    <t>051-512-0520</t>
  </si>
  <si>
    <t>이삭노인대학</t>
  </si>
  <si>
    <t>금정구 구서2동 153-27</t>
  </si>
  <si>
    <t>010-6550-7869</t>
  </si>
  <si>
    <t>금정성당</t>
  </si>
  <si>
    <t>금정구 수림로 45번길 36</t>
  </si>
  <si>
    <t>019-590-5077</t>
  </si>
  <si>
    <t>소정교회</t>
  </si>
  <si>
    <t>금정구 중앙대로 1531번길 20</t>
  </si>
  <si>
    <t>010-2571-6161</t>
  </si>
  <si>
    <t>홍법사</t>
  </si>
  <si>
    <t>금정구 두구로 33번길 202</t>
  </si>
  <si>
    <t>051-508-0345</t>
  </si>
  <si>
    <t>서동성당</t>
  </si>
  <si>
    <t>금정구서부로 10번길 21</t>
  </si>
  <si>
    <t>010-3858-9841</t>
  </si>
  <si>
    <t>삼창@경로당</t>
  </si>
  <si>
    <t xml:space="preserve">금정구 금단로 105 </t>
  </si>
  <si>
    <t>051-513-9980</t>
  </si>
  <si>
    <t>대우@경로당</t>
  </si>
  <si>
    <t>금정구 부산대학로 10</t>
  </si>
  <si>
    <t>051-512-2065</t>
  </si>
  <si>
    <t>Gs@경로당</t>
  </si>
  <si>
    <t>금정구 금강로217-1</t>
  </si>
  <si>
    <t>051-517-0069</t>
  </si>
  <si>
    <t>백조경로당</t>
  </si>
  <si>
    <t>금정구 부산대학로 50번길 51</t>
  </si>
  <si>
    <t>051-515-0456</t>
  </si>
  <si>
    <t>우신@경로당</t>
  </si>
  <si>
    <t>금정구 중앙대로 1667번길 8</t>
  </si>
  <si>
    <t>051-517-8514</t>
  </si>
  <si>
    <t>금정구노인복지관</t>
  </si>
  <si>
    <t>금정구 청룡예전로 106</t>
  </si>
  <si>
    <t>051-792-7207</t>
  </si>
  <si>
    <t>청룡동경로당</t>
  </si>
  <si>
    <t>금정구 청룡동 85-9</t>
  </si>
  <si>
    <t>010-3719-8502</t>
  </si>
  <si>
    <t>일광노인복지관</t>
  </si>
  <si>
    <t>부산 기장군 일광면 이천8길 13</t>
  </si>
  <si>
    <t>051-792-4912</t>
  </si>
  <si>
    <t>성신목화@경로당</t>
  </si>
  <si>
    <t>부산 기장군 기장읍 차성로 442 성신목화 @ 경로당</t>
  </si>
  <si>
    <t>051-721-6180</t>
  </si>
  <si>
    <t>푸르지오아파트경로당</t>
  </si>
  <si>
    <t>부산시 남구 대연동</t>
  </si>
  <si>
    <t>051-623-6802</t>
  </si>
  <si>
    <t>부산시 남구 용호동</t>
  </si>
  <si>
    <t>051-611-1884</t>
  </si>
  <si>
    <t>LG메트로시티경로당</t>
  </si>
  <si>
    <t>051-611-8901</t>
  </si>
  <si>
    <t>삼성아파트경로당</t>
  </si>
  <si>
    <t>051-626-8698</t>
  </si>
  <si>
    <t>대연휠스테이트경로당</t>
  </si>
  <si>
    <t>051-627-2266</t>
  </si>
  <si>
    <t>자성대노인복지관</t>
  </si>
  <si>
    <t>부산시 동구 범일2동825-88</t>
  </si>
  <si>
    <t>632-7597</t>
  </si>
  <si>
    <t>만리경로당</t>
  </si>
  <si>
    <t>부산시 동구 수정3동 707-37</t>
  </si>
  <si>
    <t>462-8630</t>
  </si>
  <si>
    <t>선화부녀경로당</t>
  </si>
  <si>
    <t>부산시 동구 초량4동 827-153</t>
  </si>
  <si>
    <t>464-4101</t>
  </si>
  <si>
    <t>안심노인종합복지센터</t>
  </si>
  <si>
    <t>부산 동래구 온천동 1425-2</t>
  </si>
  <si>
    <t>051-503-0002</t>
  </si>
  <si>
    <t>동래구노인복지관</t>
  </si>
  <si>
    <t>부산시 동래구 명륜동</t>
  </si>
  <si>
    <t>051-554-6252</t>
  </si>
  <si>
    <t>반도스카이뷰경로당</t>
  </si>
  <si>
    <t>부산시 동래구 온천동</t>
  </si>
  <si>
    <t>051-506-0557</t>
  </si>
  <si>
    <t>대우아파트경로당</t>
  </si>
  <si>
    <t>051-928-7968</t>
  </si>
  <si>
    <t>중앙하이츠2차아파트</t>
  </si>
  <si>
    <t>부산시 동래구 낙민동</t>
  </si>
  <si>
    <t>010-4422-9664</t>
  </si>
  <si>
    <t>쌍용예가아파트</t>
  </si>
  <si>
    <t>051-553-6789</t>
  </si>
  <si>
    <t>현대홈타운1차</t>
  </si>
  <si>
    <t>부산광역시 동래구 사직2동 930번지</t>
  </si>
  <si>
    <t>010-9958-9894</t>
  </si>
  <si>
    <t>현대홈타운2차</t>
  </si>
  <si>
    <t>019-506-051</t>
  </si>
  <si>
    <t>사직한신노인회</t>
  </si>
  <si>
    <t>010-6775-1913</t>
  </si>
  <si>
    <t>안심노인종합복지관</t>
  </si>
  <si>
    <t>010-2289-7566</t>
  </si>
  <si>
    <t>전포복지관(생활체육관)</t>
  </si>
  <si>
    <t xml:space="preserve">부산진구 전포대로 190번길 35 </t>
  </si>
  <si>
    <t>051-802-6383</t>
  </si>
  <si>
    <t>한라비발디경로당</t>
  </si>
  <si>
    <t>부산진구 전포3동 362-64</t>
  </si>
  <si>
    <t>051-816-7709</t>
  </si>
  <si>
    <t>부산진구 전포동 581</t>
  </si>
  <si>
    <t>010-5045-1301</t>
  </si>
  <si>
    <t>꽃동산할머니경로당</t>
  </si>
  <si>
    <t>부산 북구 의성로127번길 108</t>
  </si>
  <si>
    <t>010-9880-2439</t>
  </si>
  <si>
    <t>음정골경로당</t>
  </si>
  <si>
    <t xml:space="preserve">부산 북구 덕천1길 60-1 </t>
  </si>
  <si>
    <t>051-331-7666</t>
  </si>
  <si>
    <t>화명코오롱하늘채2차@경로당</t>
  </si>
  <si>
    <t>부산 북구 화명동 22-88 코오롱하늘채 2차아파트 관리사무소 건물 내</t>
  </si>
  <si>
    <t>051-333-5787</t>
  </si>
  <si>
    <t>만덕3휴먼시아경로당</t>
  </si>
  <si>
    <t>부산 북구 만덕1동 1로 51길 11 202동 1층 만덕3휴먼시아경로당</t>
  </si>
  <si>
    <t>010-6350-1348</t>
  </si>
  <si>
    <t>양백경로당</t>
  </si>
  <si>
    <t>사상구 주례1동 양지근린공원 양백노인대학</t>
  </si>
  <si>
    <t>010-3326-3827</t>
  </si>
  <si>
    <t>곡상골경로당</t>
  </si>
  <si>
    <t xml:space="preserve">사상구 학감대로 242 사상구청8층 생활체육회 </t>
  </si>
  <si>
    <t>314-7330</t>
  </si>
  <si>
    <t>본동경로당</t>
  </si>
  <si>
    <t>부산시 다대동(1단지)</t>
  </si>
  <si>
    <t>051-266-6061</t>
  </si>
  <si>
    <t>부산시 신평2동</t>
  </si>
  <si>
    <t>051-991-7788</t>
  </si>
  <si>
    <t>부산시 당리동 316-1</t>
  </si>
  <si>
    <t>051-208-0346</t>
  </si>
  <si>
    <t>051-202-9763</t>
  </si>
  <si>
    <t>부산시 다대동(2단지)</t>
  </si>
  <si>
    <t>010-3937-2554</t>
  </si>
  <si>
    <t>서구종합사회복지관</t>
  </si>
  <si>
    <t xml:space="preserve">부산시 서구 동대신동1가 11-33 </t>
  </si>
  <si>
    <t>051-253-1922</t>
  </si>
  <si>
    <t>북산경로당</t>
  </si>
  <si>
    <t>부산시 중앙공원로 23-1(동대신동2가)</t>
  </si>
  <si>
    <t>051-242-1977</t>
  </si>
  <si>
    <t>동산경로당</t>
  </si>
  <si>
    <t>부산시 망양로 195번길 18(동대신동2가)</t>
  </si>
  <si>
    <t>051-241-6844</t>
  </si>
  <si>
    <t>상록고운경로당</t>
  </si>
  <si>
    <t>부산시 구덕로285번길 30-5(서대신동1가)</t>
  </si>
  <si>
    <t>051-241-1008</t>
  </si>
  <si>
    <t>부산시 구덕로305번길 4-23(서대신동2가)</t>
  </si>
  <si>
    <t>051-243-6505</t>
  </si>
  <si>
    <t>서대2경로당</t>
  </si>
  <si>
    <t>부산시 대티로129-5(서대신동2가)</t>
  </si>
  <si>
    <t>051-253-4075</t>
  </si>
  <si>
    <t>산월경로당</t>
  </si>
  <si>
    <t>부산시 해돋이로 381(서대신동1가)</t>
  </si>
  <si>
    <t>051-253-4371</t>
  </si>
  <si>
    <t>꽃마을부녀경로당</t>
  </si>
  <si>
    <t>부산시 꽃마을로163번길7(서대신동3가)</t>
  </si>
  <si>
    <t>051-243-4852</t>
  </si>
  <si>
    <t>부용경로당</t>
  </si>
  <si>
    <t>부산시 부용로38번길26-12(부용동2가)</t>
  </si>
  <si>
    <t>051-247-2340</t>
  </si>
  <si>
    <t>부민경로당</t>
  </si>
  <si>
    <t>부산시 해돋이로323(부민동3가)</t>
  </si>
  <si>
    <t>051-257-1385</t>
  </si>
  <si>
    <t>덕이경로당</t>
  </si>
  <si>
    <t>부산시 천마산로416(아미동2가)</t>
  </si>
  <si>
    <t>051-231-3326</t>
  </si>
  <si>
    <t>아산경로당</t>
  </si>
  <si>
    <t>부산시 까치고개로123-3(아미동2가)</t>
  </si>
  <si>
    <t>051-244-6451</t>
  </si>
  <si>
    <t>초향경로당</t>
  </si>
  <si>
    <t>부산시 해돋이로182(초장동)</t>
  </si>
  <si>
    <t>051-248-8255</t>
  </si>
  <si>
    <t>산해할머니경로당</t>
  </si>
  <si>
    <t>부산시 천마로205번길53(충무동2가)</t>
  </si>
  <si>
    <t>051-246-5098</t>
  </si>
  <si>
    <t>부암경로당</t>
  </si>
  <si>
    <t>부산시 천해로34번길1(남부민동)</t>
  </si>
  <si>
    <t>051-241-1898</t>
  </si>
  <si>
    <t>모지포경로당</t>
  </si>
  <si>
    <t>부산시 암남공원로230-1(암남동)</t>
  </si>
  <si>
    <t>051-253-3727</t>
  </si>
  <si>
    <t>남부민풀리페아파트경로당</t>
  </si>
  <si>
    <t>부산시 해돋이로23(남부민동,풀리페아파트101동)</t>
  </si>
  <si>
    <t>051-257-7011</t>
  </si>
  <si>
    <t>남성한빛아파트경로당</t>
  </si>
  <si>
    <t>부산시 꽃마을로43(서대신동3가,남성한빛아파트)</t>
  </si>
  <si>
    <t>051-975-2845</t>
  </si>
  <si>
    <t>송도풍림아이원경로당</t>
  </si>
  <si>
    <t>부산시 암남공원로39(암남동,풍림아이원)</t>
  </si>
  <si>
    <t>010-2581-4339</t>
  </si>
  <si>
    <t>부산시 보수대로210번길 2(동대신동2가)</t>
  </si>
  <si>
    <t>051-255-2990</t>
  </si>
  <si>
    <t>부산시 수영구 망미동한신@경로당</t>
  </si>
  <si>
    <t>010-8536-0691</t>
  </si>
  <si>
    <t>반도보라아파트경로당</t>
  </si>
  <si>
    <t>월드컵대로 114번길 20</t>
  </si>
  <si>
    <t>051-866-0664</t>
  </si>
  <si>
    <t>양지경로당</t>
  </si>
  <si>
    <t>배산북로 11번길 12</t>
  </si>
  <si>
    <t>051-861-2983</t>
  </si>
  <si>
    <t>토현(주공아파트)경로당</t>
  </si>
  <si>
    <t>토현로 10</t>
  </si>
  <si>
    <t>051-752-0709</t>
  </si>
  <si>
    <t>토곡경로당</t>
  </si>
  <si>
    <t>고분로 242번길 21-1</t>
  </si>
  <si>
    <t>051-758-7791</t>
  </si>
  <si>
    <t>토곡부녀경로당</t>
  </si>
  <si>
    <t>051-759-8857</t>
  </si>
  <si>
    <t>주간보호센터</t>
  </si>
  <si>
    <t>부산시 영도구 함지로 79번길 6 (동삼동, 장애인주간보호센터)</t>
  </si>
  <si>
    <t>051-403-6060</t>
  </si>
  <si>
    <t>부산시 영도구 태종로423 영도구청 6층 602호</t>
  </si>
  <si>
    <t>010-8339-9390</t>
  </si>
  <si>
    <t>노인복지센터</t>
  </si>
  <si>
    <t>051-419-4385</t>
  </si>
  <si>
    <t>학수경로당</t>
  </si>
  <si>
    <t>부산시 영도구 청학동로 32-6 (학수경로당)</t>
  </si>
  <si>
    <t>051-416-0864</t>
  </si>
  <si>
    <t>절영복지관</t>
  </si>
  <si>
    <t>부산시 영도구 함지로 33-1 (동삼동, 절영복지관)</t>
  </si>
  <si>
    <t>와치노인복지관</t>
  </si>
  <si>
    <t>부산시 영도구 와치로 79번길 76 (동삼동, 와치복지관)</t>
  </si>
  <si>
    <t>010-2569-0559</t>
  </si>
  <si>
    <t>영주1동경로당</t>
  </si>
  <si>
    <t>부산 중구 초량상로 7번길 11</t>
  </si>
  <si>
    <t>051-463-1511</t>
  </si>
  <si>
    <t>보수매화경로당</t>
  </si>
  <si>
    <t>부산 중구 보수대로 124번길 21-7</t>
  </si>
  <si>
    <t>051-248-2640</t>
  </si>
  <si>
    <t>부평희망원로의집</t>
  </si>
  <si>
    <t>부산 중구 흑교로25번길 25-1</t>
  </si>
  <si>
    <t>051-231-2341</t>
  </si>
  <si>
    <t>보수죽화경로당</t>
  </si>
  <si>
    <t>부산 중구 보수대로 114번길 15</t>
  </si>
  <si>
    <t>051-255-3634</t>
  </si>
  <si>
    <t>대청행복원로의집</t>
  </si>
  <si>
    <t>부산 중구 대청로99번길 22</t>
  </si>
  <si>
    <t>051-463-9933</t>
  </si>
  <si>
    <t>경남선경경로당</t>
  </si>
  <si>
    <t>부산시 해운대구 좌동 1448</t>
  </si>
  <si>
    <t>051-704-9141</t>
  </si>
  <si>
    <t>대우1차경로당</t>
  </si>
  <si>
    <t>부산시 해운대구 좌동 1333</t>
  </si>
  <si>
    <t>051-704-9142</t>
  </si>
  <si>
    <t>건영2차경로당</t>
  </si>
  <si>
    <t>부산시 해운대구 좌동 1298</t>
  </si>
  <si>
    <t>051-704-9143</t>
  </si>
  <si>
    <t>상록경로당</t>
  </si>
  <si>
    <t xml:space="preserve">부산시 해운대구 좌동 </t>
  </si>
  <si>
    <t>일신@경로당</t>
  </si>
  <si>
    <t>백운경로당</t>
  </si>
  <si>
    <t>한신경로당</t>
  </si>
  <si>
    <t>롯데캐슬경로당</t>
  </si>
  <si>
    <t>장수경로당</t>
  </si>
  <si>
    <t>늘푸른경로당</t>
  </si>
  <si>
    <t>송정경로당</t>
  </si>
  <si>
    <t>대흥경로당</t>
  </si>
  <si>
    <t>평화경로당</t>
  </si>
  <si>
    <t>진목경로당</t>
  </si>
  <si>
    <t>신천경로당</t>
  </si>
  <si>
    <t>푸른경로당</t>
  </si>
  <si>
    <t>천지경로당</t>
  </si>
  <si>
    <t>중구노인복지관(대강당)</t>
  </si>
  <si>
    <t>부산시 중구 보수1동 113번지</t>
  </si>
  <si>
    <t>241-2591</t>
  </si>
  <si>
    <t>중구노인복지관(단련실)</t>
  </si>
  <si>
    <t>중구노인복지관(분관)</t>
  </si>
  <si>
    <t>부산시 중구 영주동287-9번지</t>
  </si>
  <si>
    <t>구름다리원로의집</t>
  </si>
  <si>
    <t>부산시 중구 대청동2가</t>
  </si>
  <si>
    <t>247-1820</t>
  </si>
  <si>
    <t>동광동원로의집</t>
  </si>
  <si>
    <t>서구 부용로30 (부용동2가)</t>
  </si>
  <si>
    <t>240-3531</t>
  </si>
  <si>
    <t>서구 장군산로 46번길21</t>
  </si>
  <si>
    <t>240-3541</t>
  </si>
  <si>
    <t>해강노인대학</t>
  </si>
  <si>
    <t>서구 남부민2동 424-4</t>
  </si>
  <si>
    <t>248-6321</t>
  </si>
  <si>
    <t>초장노인대학</t>
  </si>
  <si>
    <t>서구 해돋이로 192(초장동)</t>
  </si>
  <si>
    <t>256-1195</t>
  </si>
  <si>
    <t>천암경로당</t>
  </si>
  <si>
    <t>서구 암남동 2-48</t>
  </si>
  <si>
    <t>254-2174</t>
  </si>
  <si>
    <t>고운들경로당</t>
  </si>
  <si>
    <t>서구 서대신동2가558번지</t>
  </si>
  <si>
    <t>243-2228</t>
  </si>
  <si>
    <t>송이경로당</t>
  </si>
  <si>
    <t>서구 아미동2가203번지</t>
  </si>
  <si>
    <t>231-3325</t>
  </si>
  <si>
    <t>동심경로당</t>
  </si>
  <si>
    <t>서구남부민3가674번</t>
  </si>
  <si>
    <t>244-2253</t>
  </si>
  <si>
    <t>자성대노인복지회관</t>
  </si>
  <si>
    <t>동구 자성로 140번길 32(범일동)</t>
  </si>
  <si>
    <t>동구 수정3동 707-37</t>
  </si>
  <si>
    <t>467-2662</t>
  </si>
  <si>
    <t>우국경로당</t>
  </si>
  <si>
    <t>동구 초량2동 811-145</t>
  </si>
  <si>
    <t>468-4291</t>
  </si>
  <si>
    <t>망양부녀경로당</t>
  </si>
  <si>
    <t>동구 수정2동 650-7</t>
  </si>
  <si>
    <t>465-9774</t>
  </si>
  <si>
    <t>동구 초량6동 827-153</t>
  </si>
  <si>
    <t>범육경로당</t>
  </si>
  <si>
    <t>동구 범일5동 1135-1</t>
  </si>
  <si>
    <t>645-8226</t>
  </si>
  <si>
    <t>수운경로당</t>
  </si>
  <si>
    <t>동구 수정3동 771-109</t>
  </si>
  <si>
    <t>468-3332</t>
  </si>
  <si>
    <t>고관경로당</t>
  </si>
  <si>
    <t>동구 초량3동 1142-4/5</t>
  </si>
  <si>
    <t>467-4460</t>
  </si>
  <si>
    <t>경전경로당</t>
  </si>
  <si>
    <t>부산시 영도구  동삼1동 265 경전경로당</t>
  </si>
  <si>
    <t>051-405-8356</t>
  </si>
  <si>
    <t>금잔디노인복지시설</t>
  </si>
  <si>
    <t>부산시 영도구 동삼동 334-1번지 금잔디노인복지센터</t>
  </si>
  <si>
    <t>051-404-2420</t>
  </si>
  <si>
    <t>와치복지관</t>
  </si>
  <si>
    <t>부산시 영도구 동삼1동 519-9번지 와치복지관</t>
  </si>
  <si>
    <t>051-403-4200</t>
  </si>
  <si>
    <t>부산시 영도구 봉래3가 111-2</t>
  </si>
  <si>
    <t>413-3145</t>
  </si>
  <si>
    <t>전포사회복지관</t>
  </si>
  <si>
    <t>부산진구 전포대로 190번길 35</t>
  </si>
  <si>
    <t>802-6383</t>
  </si>
  <si>
    <t>부산진구 개금동</t>
  </si>
  <si>
    <t>891-8582</t>
  </si>
  <si>
    <t>무지개경로당</t>
  </si>
  <si>
    <t>부산진구 부암동 303-6</t>
  </si>
  <si>
    <t>818-9553</t>
  </si>
  <si>
    <t>부산진구 범천2동</t>
  </si>
  <si>
    <t>010-8255-1930</t>
  </si>
  <si>
    <t>동원아파트경로당</t>
  </si>
  <si>
    <t>온천천로 399번길 14</t>
  </si>
  <si>
    <t>527-3814</t>
  </si>
  <si>
    <t>쌍용예가경로당</t>
  </si>
  <si>
    <t>명륜2동 753</t>
  </si>
  <si>
    <t>559-6789</t>
  </si>
  <si>
    <t>복천현대아파트경로당</t>
  </si>
  <si>
    <t>복천동 446-1</t>
  </si>
  <si>
    <t>918-7300</t>
  </si>
  <si>
    <t>남구노인복지관</t>
  </si>
  <si>
    <t>남구 대연동 못골로 97-10</t>
  </si>
  <si>
    <t>628-1291</t>
  </si>
  <si>
    <t>부연경로당</t>
  </si>
  <si>
    <t>남구 대연6동 1600-581</t>
  </si>
  <si>
    <t>635-5273</t>
  </si>
  <si>
    <t>화목아파트경로당</t>
  </si>
  <si>
    <t>북구 금곡동 97-10</t>
  </si>
  <si>
    <t>334-7347</t>
  </si>
  <si>
    <t>조성협진아파트경로당</t>
  </si>
  <si>
    <t>북구 금곡동 97-11</t>
  </si>
  <si>
    <t>362-3914</t>
  </si>
  <si>
    <t>당산경로당</t>
  </si>
  <si>
    <t>북구 구포1동 1206-58</t>
  </si>
  <si>
    <t>332-7421</t>
  </si>
  <si>
    <t>꽃동산경로당</t>
  </si>
  <si>
    <t>북구 덕천동 811-1</t>
  </si>
  <si>
    <t>335-0554</t>
  </si>
  <si>
    <t>구명경로당</t>
  </si>
  <si>
    <t>북구 구포2동 970-1</t>
  </si>
  <si>
    <t>332-5616</t>
  </si>
  <si>
    <t>북구  구포2동 1103-2</t>
  </si>
  <si>
    <t>341-3421</t>
  </si>
  <si>
    <t>만덕3주공아파트경로당</t>
  </si>
  <si>
    <t>만덕3동 944-6</t>
  </si>
  <si>
    <t>364-5024</t>
  </si>
  <si>
    <t>북구노인지회</t>
  </si>
  <si>
    <t>만덕1동 686-1</t>
  </si>
  <si>
    <t>337-3488</t>
  </si>
  <si>
    <t>장산노인복지관</t>
  </si>
  <si>
    <t>해운대구좌동 1305-1번지</t>
  </si>
  <si>
    <t>051)704-9141</t>
  </si>
  <si>
    <t>좌동경로당</t>
  </si>
  <si>
    <t>해운대구양운로103 좌동 경로당</t>
  </si>
  <si>
    <t>011-862-0228</t>
  </si>
  <si>
    <t>신익아파트경로당</t>
  </si>
  <si>
    <t>사하구 신평동 408</t>
  </si>
  <si>
    <t>051-208-8451</t>
  </si>
  <si>
    <t>신다대아파트경로당</t>
  </si>
  <si>
    <t>사하구 다대동 113-6</t>
  </si>
  <si>
    <t>051-263-4681</t>
  </si>
  <si>
    <t>금정구 부곡3동</t>
  </si>
  <si>
    <t>583-1367</t>
  </si>
  <si>
    <t>금정구 부곡 3동 26-11</t>
  </si>
  <si>
    <t>518-2900</t>
  </si>
  <si>
    <t>우성@경로당</t>
  </si>
  <si>
    <t>금정구 구서2동 우성@ 내</t>
  </si>
  <si>
    <t>512-0520</t>
  </si>
  <si>
    <t>금샘노인대학</t>
  </si>
  <si>
    <t>금정구 장전1동 213-5</t>
  </si>
  <si>
    <t>이삭교회푸른장수대학</t>
  </si>
  <si>
    <t>소정교회노인대학</t>
  </si>
  <si>
    <t>금정구 장전3동 649-25</t>
  </si>
  <si>
    <t>금정구 부곡동 기찰로 96번길 37</t>
  </si>
  <si>
    <t>582-1562</t>
  </si>
  <si>
    <t>삼창경로당</t>
  </si>
  <si>
    <t>금정구 남산동 3-1 5삼창@ 내</t>
  </si>
  <si>
    <t>010-2826-4135</t>
  </si>
  <si>
    <t xml:space="preserve">금정구 부곡2동 244-7 </t>
  </si>
  <si>
    <t>512-2065</t>
  </si>
  <si>
    <t>금정구 부곡동 235-5</t>
  </si>
  <si>
    <t>517-8514</t>
  </si>
  <si>
    <t>금정구 장전1동 389-46</t>
  </si>
  <si>
    <t>515-0456</t>
  </si>
  <si>
    <t>GS@경로당</t>
  </si>
  <si>
    <t>금정구 장전동 482-14</t>
  </si>
  <si>
    <t>517-0069</t>
  </si>
  <si>
    <t>강서구 대저1동 2812번지</t>
  </si>
  <si>
    <t>970-4868</t>
  </si>
  <si>
    <t>강서구 명지동 롯데캐슬A</t>
  </si>
  <si>
    <t>271-6155</t>
  </si>
  <si>
    <t>신덕경로당</t>
  </si>
  <si>
    <t>강서구 강동동 1460-1번지</t>
  </si>
  <si>
    <t>971-2579</t>
  </si>
  <si>
    <t>서중경로당</t>
  </si>
  <si>
    <t>강서구 천성동 1124번지</t>
  </si>
  <si>
    <t>971-9576</t>
  </si>
  <si>
    <t>강서구 송정동 1148번지</t>
  </si>
  <si>
    <t>831-7025</t>
  </si>
  <si>
    <t>녹성경로당</t>
  </si>
  <si>
    <t>강서구 녹산동 13-11번지</t>
  </si>
  <si>
    <t>971-3134</t>
  </si>
  <si>
    <t>윌더하임경로당</t>
  </si>
  <si>
    <t>강서구 신호동 윌더하임A</t>
  </si>
  <si>
    <t>831-1411</t>
  </si>
  <si>
    <t>둔치도경로당</t>
  </si>
  <si>
    <t>강서구 봉림동 763번지</t>
  </si>
  <si>
    <t>971-0067</t>
  </si>
  <si>
    <t>대리부녀경로당</t>
  </si>
  <si>
    <t>연산4동 1198번지</t>
  </si>
  <si>
    <t>865-0629</t>
  </si>
  <si>
    <t>연산2동경로당</t>
  </si>
  <si>
    <t>연산2동 1643-2</t>
  </si>
  <si>
    <t>853-6710</t>
  </si>
  <si>
    <t>연천경로당</t>
  </si>
  <si>
    <t>연산8동 360-62</t>
  </si>
  <si>
    <t>861-0224</t>
  </si>
  <si>
    <t>한일유앤아이경로당</t>
  </si>
  <si>
    <t>연산동 113-5 한일유앤아이아파트</t>
  </si>
  <si>
    <t>852-5545</t>
  </si>
  <si>
    <t>연산6동경로당</t>
  </si>
  <si>
    <t>연산6동 1876-307</t>
  </si>
  <si>
    <t>868-0198</t>
  </si>
  <si>
    <t>금련경로당</t>
  </si>
  <si>
    <t>연산3동 1816-3</t>
  </si>
  <si>
    <t>863-9361</t>
  </si>
  <si>
    <t>현대1차경로당</t>
  </si>
  <si>
    <t>거제1동 1478</t>
  </si>
  <si>
    <t>912-9898</t>
  </si>
  <si>
    <t>동서무지개타운경로당</t>
  </si>
  <si>
    <t>연산1동 1번지</t>
  </si>
  <si>
    <t>864-8701</t>
  </si>
  <si>
    <t>코오롱하늘채경로당</t>
  </si>
  <si>
    <t>수영구 남천동 코오롱하늘채 경로당</t>
  </si>
  <si>
    <t>051-621-2334</t>
  </si>
  <si>
    <t>수영구노인복지회관</t>
  </si>
  <si>
    <t>수영구 남천동 노인복지회관</t>
  </si>
  <si>
    <t>주례해락정</t>
  </si>
  <si>
    <t>사상구주례3동 럭키아파트경로당</t>
  </si>
  <si>
    <t>328-7999</t>
  </si>
  <si>
    <t>희망경로당</t>
  </si>
  <si>
    <t>사상구주례2동 희망경로당</t>
  </si>
  <si>
    <t>조양경로당</t>
  </si>
  <si>
    <t>주례3동 122</t>
  </si>
  <si>
    <t>311-4312</t>
  </si>
  <si>
    <t>유엔아이경로당</t>
  </si>
  <si>
    <t>주례2동 239</t>
  </si>
  <si>
    <t>988-0203</t>
  </si>
  <si>
    <t>반도보라경로당</t>
  </si>
  <si>
    <t>주례2동 10-21</t>
  </si>
  <si>
    <t>326-2915</t>
  </si>
  <si>
    <t>학장노인정</t>
  </si>
  <si>
    <t>사상구학감대로49번길 28-70 2층</t>
  </si>
  <si>
    <t>311-4015</t>
  </si>
  <si>
    <t>샘물청춘노인대학</t>
  </si>
  <si>
    <t>괘법동 511-3</t>
  </si>
  <si>
    <t>322-4702</t>
  </si>
  <si>
    <t>기장노인복지관</t>
  </si>
  <si>
    <t>기장군 기장읍 대청로 22번길 61</t>
  </si>
  <si>
    <t>724-3443</t>
  </si>
  <si>
    <t>좌천1경로당</t>
  </si>
  <si>
    <t>기장군 장안읍 좌천리 좌천1경로당</t>
  </si>
  <si>
    <t>727-3706</t>
  </si>
  <si>
    <t>대라리여경로당</t>
  </si>
  <si>
    <t>기장군 기장읍 대라리 419-1</t>
  </si>
  <si>
    <t>721-7934</t>
  </si>
  <si>
    <t>이진캐스빌@경로당</t>
  </si>
  <si>
    <t>기장군 기장읍 이진캐스빌 @ 경로당</t>
  </si>
  <si>
    <t>923-0123</t>
  </si>
  <si>
    <t>동부2리노인정</t>
  </si>
  <si>
    <t>기장군 기장읍 동부2리 노인정</t>
  </si>
  <si>
    <t>724-5320</t>
  </si>
  <si>
    <t>기장군청</t>
  </si>
  <si>
    <t>기장군 기장읍 신천리 1번지 기장군청 9층</t>
  </si>
  <si>
    <t>709-4897</t>
  </si>
  <si>
    <t>원마경로당</t>
  </si>
  <si>
    <t>기장군 기장읍 대라리 원마2구 경로당</t>
  </si>
  <si>
    <t>721-8554</t>
  </si>
  <si>
    <t>일신경로당</t>
  </si>
  <si>
    <t>남성경로당</t>
  </si>
  <si>
    <t>연화경로당</t>
  </si>
  <si>
    <t>와치경로당</t>
  </si>
  <si>
    <t>대청만우경로당</t>
  </si>
  <si>
    <t>부산 중구 대청동4가 78번지</t>
  </si>
  <si>
    <t>051-469-8070</t>
  </si>
  <si>
    <t>대청화목경로당</t>
  </si>
  <si>
    <t>부산 중구 대청동4가 75-271</t>
  </si>
  <si>
    <t>051-463-1535</t>
  </si>
  <si>
    <t>샛디체력단련장</t>
  </si>
  <si>
    <t>부산 서구 남부민동 427-9</t>
  </si>
  <si>
    <t>010-8780-2548</t>
  </si>
  <si>
    <t>정화양로원</t>
  </si>
  <si>
    <t>부산시북구 화명동 298번지</t>
  </si>
  <si>
    <t>051-332-3996</t>
  </si>
  <si>
    <t>운봉복지관</t>
  </si>
  <si>
    <t>해운대구신반송로200</t>
  </si>
  <si>
    <t>543-2431</t>
  </si>
  <si>
    <t>해운대복지관</t>
  </si>
  <si>
    <t>해운대구재송1동100-9</t>
  </si>
  <si>
    <t>782-5005</t>
  </si>
  <si>
    <t>반여복지관</t>
  </si>
  <si>
    <t>해운대구재반로226번길13-73</t>
  </si>
  <si>
    <t>784-0552</t>
  </si>
  <si>
    <t>어진샘노인복지관</t>
  </si>
  <si>
    <t>해운대구재송동100</t>
  </si>
  <si>
    <t>784-8008</t>
  </si>
  <si>
    <t>새신평경로당</t>
  </si>
  <si>
    <t>부산시 사하구 신평2동 630-8</t>
  </si>
  <si>
    <t>010-8508-5386</t>
  </si>
  <si>
    <t>코오롱경로당</t>
  </si>
  <si>
    <t>부산 수영구 남천동 코오롱하늘채APT경로당</t>
  </si>
  <si>
    <t>협성엠파이어APT경로당</t>
  </si>
  <si>
    <t>부산 수영구 광안4동 협성엠파이어 APT경로당752-7907</t>
  </si>
  <si>
    <t>752-7907</t>
  </si>
  <si>
    <t>동일APT경로당</t>
  </si>
  <si>
    <t>부산 수영구광안3동 동일APT경로당</t>
  </si>
  <si>
    <t>751-3268</t>
  </si>
  <si>
    <t>학장복지관</t>
  </si>
  <si>
    <t>사상구학장동 학장복지관</t>
  </si>
  <si>
    <t>311-4018</t>
  </si>
  <si>
    <t>좌천회관</t>
  </si>
  <si>
    <t>부산시 기장군 장안읍 좌천리 좌천회관</t>
  </si>
  <si>
    <t>051-727-3708</t>
  </si>
  <si>
    <t>구기경로당</t>
  </si>
  <si>
    <t>부산시 기장군 장안읍 반룡리 95-1</t>
  </si>
  <si>
    <t>051-727-3928</t>
  </si>
  <si>
    <t>부산보훈복지문화대학</t>
  </si>
  <si>
    <t>동구 고관로 5(초량동) 상이군경회 부산지부</t>
  </si>
  <si>
    <t>051-626-0625</t>
  </si>
  <si>
    <t>한빛경로당</t>
  </si>
  <si>
    <t>대평경로당</t>
  </si>
  <si>
    <t>우곡경로당</t>
  </si>
  <si>
    <t>동백경로당</t>
  </si>
  <si>
    <t>주공1단지</t>
  </si>
  <si>
    <t>새동네경로당</t>
  </si>
  <si>
    <t>동양경로당</t>
  </si>
  <si>
    <t>중리경로당</t>
  </si>
  <si>
    <t>학산경로당</t>
  </si>
  <si>
    <t>051-231-3325</t>
  </si>
  <si>
    <t>010-8835-2116</t>
  </si>
  <si>
    <t>서면쌍용스윗닷홈파크</t>
  </si>
  <si>
    <t>010-6392-1050</t>
  </si>
  <si>
    <t>018-572-2641</t>
  </si>
  <si>
    <t>동남아파트경로당</t>
  </si>
  <si>
    <t>덕수경로당</t>
  </si>
  <si>
    <t>강변경로당</t>
  </si>
  <si>
    <t>하리경로당</t>
  </si>
  <si>
    <t>기로사경로당</t>
  </si>
  <si>
    <t>동자경로당</t>
  </si>
  <si>
    <t>한일경로당</t>
  </si>
  <si>
    <t>부산 강서구 봉죽길 235번길 211</t>
  </si>
  <si>
    <t>051-971-3484</t>
  </si>
  <si>
    <t>맥도경로당</t>
  </si>
  <si>
    <t>부산 강서구 공항로 393번가길 140 2층</t>
  </si>
  <si>
    <t>010-2542-7767</t>
  </si>
  <si>
    <t>천자도경로당</t>
  </si>
  <si>
    <t>부산 강서구 강동동 5010-5번지</t>
  </si>
  <si>
    <t>051-973-7737</t>
  </si>
  <si>
    <t>부산 강서구 강동동 661-111번지</t>
  </si>
  <si>
    <t>051-972-9444</t>
  </si>
  <si>
    <t>대저경로당</t>
  </si>
  <si>
    <t>부산 강서구 대저1동 2396-8번지</t>
  </si>
  <si>
    <t>051-973-0450</t>
  </si>
  <si>
    <t>부산 강서구 대저2동 4802번지</t>
  </si>
  <si>
    <t>051-971-2016</t>
  </si>
  <si>
    <t>상덕경로당</t>
  </si>
  <si>
    <t>부산 강서구 강동동 1974번지</t>
  </si>
  <si>
    <t>010-3598-6244</t>
  </si>
  <si>
    <t>부산 금정구 서동로 99번길 11</t>
  </si>
  <si>
    <t>051-529-3969</t>
  </si>
  <si>
    <t>삼한그린피아A</t>
  </si>
  <si>
    <t>부산 금정구 중군진로21</t>
  </si>
  <si>
    <t>051-531-8803</t>
  </si>
  <si>
    <t>사천경로당</t>
  </si>
  <si>
    <t>부산 금정구 금사로97번길 20</t>
  </si>
  <si>
    <t>051-523-3388</t>
  </si>
  <si>
    <t>금삼경로당</t>
  </si>
  <si>
    <t>부산 금정구 반송로 490번길 12-2</t>
  </si>
  <si>
    <t>051-522-9805</t>
  </si>
  <si>
    <t>부산 금정구 동현로 67</t>
  </si>
  <si>
    <t>051-516-3820</t>
  </si>
  <si>
    <t>부곡현대A</t>
  </si>
  <si>
    <t>부산 금정구 동부곡로27번길 85</t>
  </si>
  <si>
    <t>051-931-6446</t>
  </si>
  <si>
    <t>동원A</t>
  </si>
  <si>
    <t>부산 금정구 부곡로 121.</t>
  </si>
  <si>
    <t>051-514-1325</t>
  </si>
  <si>
    <t>대우할아버지A</t>
  </si>
  <si>
    <t>부산 금정구 부산대학로 10</t>
  </si>
  <si>
    <t>051-517-1287</t>
  </si>
  <si>
    <t>장전1동경로당</t>
  </si>
  <si>
    <t>부산 금정구 금강로 347번길 32</t>
  </si>
  <si>
    <t>051-516-4146</t>
  </si>
  <si>
    <t>장전현대2차경로당</t>
  </si>
  <si>
    <t>부산 금정구 금강로 279번길 61</t>
  </si>
  <si>
    <t>051-513-0350</t>
  </si>
  <si>
    <t>조리경로당</t>
  </si>
  <si>
    <t>부산 금정구 두국동 1217-2</t>
  </si>
  <si>
    <t>051-508-2411</t>
  </si>
  <si>
    <t>대룡경로당</t>
  </si>
  <si>
    <t>부산금정구노포사송로 119-5</t>
  </si>
  <si>
    <t>051-508-3547</t>
  </si>
  <si>
    <t>공해경로당</t>
  </si>
  <si>
    <t>부산금정구 산성로 431</t>
  </si>
  <si>
    <t>051-517-5432</t>
  </si>
  <si>
    <t>금성1통경로당</t>
  </si>
  <si>
    <t>부산 금정구 땅곡길 14</t>
  </si>
  <si>
    <t>051-517-6493</t>
  </si>
  <si>
    <t>롯데캐슬2차경로당</t>
  </si>
  <si>
    <t>부산 금정구 금강로 503</t>
  </si>
  <si>
    <t>051-517-7072</t>
  </si>
  <si>
    <t>부산 금정구 서동중심로53번길10</t>
  </si>
  <si>
    <t>금정산SK뷰</t>
  </si>
  <si>
    <t>부산 금정구 장전2동 713</t>
  </si>
  <si>
    <t>051-518-0058</t>
  </si>
  <si>
    <t>벽산블루밍A</t>
  </si>
  <si>
    <t>부산 금정구 식물원로 82</t>
  </si>
  <si>
    <t>051-583-8090</t>
  </si>
  <si>
    <t>화신골든맨션경로당</t>
  </si>
  <si>
    <t>부산시 금정구 금정도서관로 13</t>
  </si>
  <si>
    <t>010-4148-4386</t>
  </si>
  <si>
    <t>부산시 금정구 두실로 45번길 102</t>
  </si>
  <si>
    <t>010-4808-9207</t>
  </si>
  <si>
    <t>일분회경로당</t>
  </si>
  <si>
    <t>부산시 기장군 차성로288번지 9-1 3층</t>
  </si>
  <si>
    <t>051-722-5610</t>
  </si>
  <si>
    <t>정관분회경로당</t>
  </si>
  <si>
    <t>부산시 기장군 구연3로 27</t>
  </si>
  <si>
    <t>지게골사회복지관경로당</t>
  </si>
  <si>
    <t>부산시 남구 지게골로 139-33</t>
  </si>
  <si>
    <t>051-647-0136</t>
  </si>
  <si>
    <t>부산시 남구 유엔평화로 70번길 39-1</t>
  </si>
  <si>
    <t>010-2084-5113</t>
  </si>
  <si>
    <t>부산시 남구 우암로 154번길 36-13</t>
  </si>
  <si>
    <t>010-3915-3130</t>
  </si>
  <si>
    <t>부산시 남구 용호로 201-1 1층</t>
  </si>
  <si>
    <t>051-622-0785</t>
  </si>
  <si>
    <t>용호예가아파트경로당</t>
  </si>
  <si>
    <t>부산시 남구 216번가길 쌍용예가아파트 경로당</t>
  </si>
  <si>
    <t>010-3745-8781</t>
  </si>
  <si>
    <t>마중경로당</t>
  </si>
  <si>
    <t>부산시 남구 진남로 127번길 76-8</t>
  </si>
  <si>
    <t>010-28349157</t>
  </si>
  <si>
    <t>동부타워경로당</t>
  </si>
  <si>
    <t>부산시 남구 동명로 193 용호동, 동부타워</t>
  </si>
  <si>
    <t>010-9880-0348</t>
  </si>
  <si>
    <t>부산시 남구 진남로 165번가길 10</t>
  </si>
  <si>
    <t>051-631-0991</t>
  </si>
  <si>
    <t>사랑경로당</t>
  </si>
  <si>
    <t>부산시 남구 자유평화로 57번길 17-1</t>
  </si>
  <si>
    <t>051-646-0287</t>
  </si>
  <si>
    <t>천지부녀경로당</t>
  </si>
  <si>
    <t>부산시 남구 신정번영로 13번길 20</t>
  </si>
  <si>
    <t>051-633-2864</t>
  </si>
  <si>
    <t>부산시 동구 망양로 737번길 11</t>
  </si>
  <si>
    <t>051-468-3332</t>
  </si>
  <si>
    <t>망양부녀</t>
  </si>
  <si>
    <t>부산시 동구 수정서로 20-1</t>
  </si>
  <si>
    <t>051-468-9774</t>
  </si>
  <si>
    <t>수정4동경로당</t>
  </si>
  <si>
    <t>부산시 동구 수정공원남로40</t>
  </si>
  <si>
    <t>051-441-2566</t>
  </si>
  <si>
    <t>좌이경로당</t>
  </si>
  <si>
    <t>부산시 동구 증산로51(좌천동)</t>
  </si>
  <si>
    <t>051-644-7523</t>
  </si>
  <si>
    <t>아르미나경로당</t>
  </si>
  <si>
    <t>부산시 동구 홍곡남로50(아르미나@내)</t>
  </si>
  <si>
    <t>051-467-1844</t>
  </si>
  <si>
    <t>부산시 동구 수정공원로5(수정동)</t>
  </si>
  <si>
    <t>051-468-1246</t>
  </si>
  <si>
    <t>능풍장부녀</t>
  </si>
  <si>
    <t>부산시 동구 능풍길8</t>
  </si>
  <si>
    <t>051-646-1007</t>
  </si>
  <si>
    <t>초일경로당</t>
  </si>
  <si>
    <t>부산시 동구 망양로 487번길16(마마맨션@내)</t>
  </si>
  <si>
    <t>051-467-7668</t>
  </si>
  <si>
    <t>범이경로당</t>
  </si>
  <si>
    <t>부산시 동구 범일로 89번길 46</t>
  </si>
  <si>
    <t>051-646-2010</t>
  </si>
  <si>
    <t>수남경로당</t>
  </si>
  <si>
    <t>부산시 동구 충장대로 289번길 17</t>
  </si>
  <si>
    <t>051-643-7644</t>
  </si>
  <si>
    <t>범사부녀</t>
  </si>
  <si>
    <t>부산시 동구 범내남로 27-1</t>
  </si>
  <si>
    <t>051-631-1270</t>
  </si>
  <si>
    <t>두산포세이돈경로당</t>
  </si>
  <si>
    <t>부산시 동구 자성로116번길 (두산포세이돈@내)</t>
  </si>
  <si>
    <t>051-646-6657</t>
  </si>
  <si>
    <t>초량동원경로당</t>
  </si>
  <si>
    <t>부산시 동구 중앙대로 286번길 3</t>
  </si>
  <si>
    <t>010-2440-9271</t>
  </si>
  <si>
    <t>제일아파트경로당</t>
  </si>
  <si>
    <t xml:space="preserve"> 충렬대로202번길77</t>
  </si>
  <si>
    <t>051-557-3337</t>
  </si>
  <si>
    <t>수안할머니경로당</t>
  </si>
  <si>
    <t>온천천로 337번길 87-16</t>
  </si>
  <si>
    <t>051-558-0590</t>
  </si>
  <si>
    <t>한양복지경로당</t>
  </si>
  <si>
    <t xml:space="preserve"> 충렬대로314</t>
  </si>
  <si>
    <t>556-7950</t>
  </si>
  <si>
    <t>제일맨션경로당</t>
  </si>
  <si>
    <t>낙민로 14</t>
  </si>
  <si>
    <t>556-4816</t>
  </si>
  <si>
    <t>수민할머니경로당</t>
  </si>
  <si>
    <t>온천천로 319번가길31-2</t>
  </si>
  <si>
    <t>555-8597</t>
  </si>
  <si>
    <t>수민할아버지경로당</t>
  </si>
  <si>
    <t>553-7226</t>
  </si>
  <si>
    <t>칠산로 39번가길 60-12</t>
  </si>
  <si>
    <t>555-2558</t>
  </si>
  <si>
    <t>명륜아이파크경로당</t>
  </si>
  <si>
    <t>명륜동 170(명륜아이파크경로당)</t>
  </si>
  <si>
    <t>557-2224</t>
  </si>
  <si>
    <t>여고북로 141</t>
  </si>
  <si>
    <t>506-3050</t>
  </si>
  <si>
    <t>한사랑아파트경로당</t>
  </si>
  <si>
    <t>아시아드대로 255번가길 8-9</t>
  </si>
  <si>
    <t>504-5993</t>
  </si>
  <si>
    <t>사직쌍용예가2차경로당</t>
  </si>
  <si>
    <t>쇠미로 40번길55</t>
  </si>
  <si>
    <t>501-3002</t>
  </si>
  <si>
    <t>안나성당할머니경로당</t>
  </si>
  <si>
    <t>명안로9번길36</t>
  </si>
  <si>
    <t>526-4213</t>
  </si>
  <si>
    <t>용산할머니경로당</t>
  </si>
  <si>
    <t>충렬대로309번길20</t>
  </si>
  <si>
    <t>553-5920</t>
  </si>
  <si>
    <t>안디옥소망경로당</t>
  </si>
  <si>
    <t>충렬대로459번길88</t>
  </si>
  <si>
    <t>531-0755</t>
  </si>
  <si>
    <t>세실할머니경로당</t>
  </si>
  <si>
    <t>시실로135번길41-5</t>
  </si>
  <si>
    <t>523-2112</t>
  </si>
  <si>
    <t>서면동문굿모닝힐</t>
  </si>
  <si>
    <t>부산시 부산진구 부암동 673-19</t>
  </si>
  <si>
    <t>010-3877-2946</t>
  </si>
  <si>
    <t xml:space="preserve">부산시 부산진구 부암동 731 </t>
  </si>
  <si>
    <t>010-2585-1281</t>
  </si>
  <si>
    <t>부강경로당</t>
  </si>
  <si>
    <t>부산시 부산진구 백양순환로 110번길 5</t>
  </si>
  <si>
    <t>부산시 부산진구 당감4동 797</t>
  </si>
  <si>
    <t>010-5672-4415</t>
  </si>
  <si>
    <t>부산진구지회</t>
  </si>
  <si>
    <t>부산시 부산진구 백양순환로 110번길 5 백양회관2층</t>
  </si>
  <si>
    <t>010-7157-3230</t>
  </si>
  <si>
    <t>초읍삼환아파트</t>
  </si>
  <si>
    <t>부산시 부산진구 초읍동 360-1</t>
  </si>
  <si>
    <t>백양뜨란채아파트</t>
  </si>
  <si>
    <t>태우썬파크아파트</t>
  </si>
  <si>
    <t>부산시 부산진구 당감4동 659-1</t>
  </si>
  <si>
    <t>010-4556-2046</t>
  </si>
  <si>
    <t>영하</t>
  </si>
  <si>
    <t>부산시 부산진구 전포3동 439-47</t>
  </si>
  <si>
    <t>010-3586-3665</t>
  </si>
  <si>
    <t>당감2동새마을할머니노인정</t>
  </si>
  <si>
    <t>부산시 부산진구 당감2동 새마을할머니노인정</t>
  </si>
  <si>
    <t>010-2585-4347</t>
  </si>
  <si>
    <t>범전경로당</t>
  </si>
  <si>
    <t>부산시 부산진구 범양로 6 범전경로당</t>
  </si>
  <si>
    <t>010-4225-3107</t>
  </si>
  <si>
    <t>시랑골경로당</t>
  </si>
  <si>
    <t>부산광역시 북구 시랑로185번길 47</t>
  </si>
  <si>
    <t>051-337-3995</t>
  </si>
  <si>
    <t>구포유림노르웨이숲@경로당</t>
  </si>
  <si>
    <t xml:space="preserve">부산광역시 북구 낙동북로 736 </t>
  </si>
  <si>
    <t>051-913-4114</t>
  </si>
  <si>
    <t>대방아파트경로당</t>
  </si>
  <si>
    <t>부산시 북구 만덕대로90번길 13 (1층경로당)</t>
  </si>
  <si>
    <t>051-342-6941</t>
  </si>
  <si>
    <t>부산광역시 북구 중리로 15</t>
  </si>
  <si>
    <t>010-2884-3481</t>
  </si>
  <si>
    <t>부산 북구 시랑로62번길 38</t>
  </si>
  <si>
    <t>051-338-4594</t>
  </si>
  <si>
    <t>금곡3단지경로당</t>
  </si>
  <si>
    <t>부산시 북구 효열로220번길 23(금곡동,금곡3단지)</t>
  </si>
  <si>
    <t>051-363-4047</t>
  </si>
  <si>
    <t>포천경로당</t>
  </si>
  <si>
    <t>부산시 북구 모분재로 105번 가길 21(구포동)</t>
  </si>
  <si>
    <t>051-335-6366</t>
  </si>
  <si>
    <t>화명대림타운경로당</t>
  </si>
  <si>
    <t>부산시 북구 금곡대로 268(화명동,대림타운)</t>
  </si>
  <si>
    <t>051-365-1221</t>
  </si>
  <si>
    <t>만덕현대@경로당</t>
  </si>
  <si>
    <t>부산시 북구 만덕3로 45(만덕동,현대아파트)</t>
  </si>
  <si>
    <t>010-7176-1921</t>
  </si>
  <si>
    <t>롯데카이저제1경로당</t>
  </si>
  <si>
    <t>부산시 북구 금곡대로 166(화명동,롯데캐슬카이저 아파트)</t>
  </si>
  <si>
    <t>051-361-4048</t>
  </si>
  <si>
    <t>동원로얄듀크경로당</t>
  </si>
  <si>
    <t>부산 북구 금곡대로 228(화명동,동원로얄듀크아파트)</t>
  </si>
  <si>
    <t>051-343-3305</t>
  </si>
  <si>
    <t>성림아파트경로당</t>
  </si>
  <si>
    <t>부산 부구 구남로9(구포동, 성림아파트)</t>
  </si>
  <si>
    <t>010-8001-1219</t>
  </si>
  <si>
    <t>부산시 북구 낙동대로 1762번 가길 7-1(구포동)</t>
  </si>
  <si>
    <t>051-332-1777</t>
  </si>
  <si>
    <t>대림쌍용강변타운경로당</t>
  </si>
  <si>
    <t>부산 북구 화명신도시로 39(화명동,대림쌍용강변타운)</t>
  </si>
  <si>
    <t>051-361-7680</t>
  </si>
  <si>
    <t>벽산아파트경로당</t>
  </si>
  <si>
    <t>부산시 사상구 백양대로 934번길 84</t>
  </si>
  <si>
    <t>011-868-0813</t>
  </si>
  <si>
    <t>리버빌경로당</t>
  </si>
  <si>
    <t>부산시 사상구 사상로 512</t>
  </si>
  <si>
    <t>010-8522-6349</t>
  </si>
  <si>
    <t>괘법분회경로당</t>
  </si>
  <si>
    <t>부산 사상구 사상로 250번길 61-8</t>
  </si>
  <si>
    <t>010-3591-0262</t>
  </si>
  <si>
    <t>경동경로당</t>
  </si>
  <si>
    <t>부산 사상구 냉정로 120</t>
  </si>
  <si>
    <t>010-9831-7001</t>
  </si>
  <si>
    <t>덕포2동경로당</t>
  </si>
  <si>
    <t>부산 사상구 백양대로 955-6</t>
  </si>
  <si>
    <t>011-571-3157</t>
  </si>
  <si>
    <t>제일파워아파트경로당</t>
  </si>
  <si>
    <t>부산 사상구 백양대로 506번길 15</t>
  </si>
  <si>
    <t>010-5097-2149</t>
  </si>
  <si>
    <t>삼락분회경로당</t>
  </si>
  <si>
    <t>부산사상구 삼덕로46번길 76-10</t>
  </si>
  <si>
    <t>현대무지개아파트경로당</t>
  </si>
  <si>
    <t>부산 사상구 주례로 93</t>
  </si>
  <si>
    <t>010-4654-4987</t>
  </si>
  <si>
    <t>삼성타워아파트경로당</t>
  </si>
  <si>
    <t>부산 사상구 대동로 64번길 40</t>
  </si>
  <si>
    <t>019-207-6435</t>
  </si>
  <si>
    <t>동일2차경로당</t>
  </si>
  <si>
    <t>부산 사상구 양지로 42번길 13</t>
  </si>
  <si>
    <t>010-9909-9194</t>
  </si>
  <si>
    <t>엘에이치경로당</t>
  </si>
  <si>
    <t>부산 사상구백양대로539</t>
  </si>
  <si>
    <t>010-6767-2020</t>
  </si>
  <si>
    <t>부산 사상구 주례로 232</t>
  </si>
  <si>
    <t>느티나무경로당</t>
  </si>
  <si>
    <t>부산시 사하구 다대로 123-4</t>
  </si>
  <si>
    <t>010-2888-3501</t>
  </si>
  <si>
    <t>다대본동경로당</t>
  </si>
  <si>
    <t>부산시 사하구 다대동 680-25</t>
  </si>
  <si>
    <t>051-264-4269</t>
  </si>
  <si>
    <t>장림본동경로당</t>
  </si>
  <si>
    <t>부산시 장림1동 본동 경로당</t>
  </si>
  <si>
    <t>010-3573-7297</t>
  </si>
  <si>
    <t>극동정림경로당</t>
  </si>
  <si>
    <t>부산시 사하구 장림2동 극동정림@경로당</t>
  </si>
  <si>
    <t>010-5920-2903</t>
  </si>
  <si>
    <t>다대푸르지오경로당</t>
  </si>
  <si>
    <t>부산시 사하구 다대동 1667</t>
  </si>
  <si>
    <t>까치경로당</t>
  </si>
  <si>
    <t>부산시 사하구 괴정2동 까치고개로 77-1</t>
  </si>
  <si>
    <t>051-201-4870</t>
  </si>
  <si>
    <t>부산시 사하구 오작로3번길 15-4</t>
  </si>
  <si>
    <t>051-291-4552</t>
  </si>
  <si>
    <t>부산시 사하구 낙동대로 535번길 31-6</t>
  </si>
  <si>
    <t>051-206-1221</t>
  </si>
  <si>
    <t>다대조성경로당</t>
  </si>
  <si>
    <t>부산시 사하구 다대1동 948-1</t>
  </si>
  <si>
    <t>051-264-1549</t>
  </si>
  <si>
    <t>내원백운경로당</t>
  </si>
  <si>
    <t>부산시 사하구 다대1동 1548-8</t>
  </si>
  <si>
    <t>051-266-7474</t>
  </si>
  <si>
    <t>감천경로당</t>
  </si>
  <si>
    <t>부산시 사하구 감천2동 6-1445</t>
  </si>
  <si>
    <t>051-202-7797</t>
  </si>
  <si>
    <t>부산시 부용로38번길26-12(부용동2가) 부용경로당</t>
  </si>
  <si>
    <t>부산시 암남공원로230-1(암남동) 모지포경로당</t>
  </si>
  <si>
    <t>부산시 서구 천마산로416(아미동2가) 송이경로당</t>
  </si>
  <si>
    <t>부산시 서구 천해로39번길 3-1 천암경로당</t>
  </si>
  <si>
    <t>051-254-2174</t>
  </si>
  <si>
    <t>정림경로당</t>
  </si>
  <si>
    <t>부산시 서구 암남동64-2 정림비치아파트 정림경로당</t>
  </si>
  <si>
    <t>051-244-3322</t>
  </si>
  <si>
    <t>동심부녀경로당</t>
  </si>
  <si>
    <t>부산시 서구 동대신동2가 452-1 동심부녀경로당</t>
  </si>
  <si>
    <t>051-244-2253</t>
  </si>
  <si>
    <t>부산 수영구 좌수영로167번길5</t>
  </si>
  <si>
    <t>051-755-1809</t>
  </si>
  <si>
    <t>부산 수영구 망미롱30번길23</t>
  </si>
  <si>
    <t>051-758-5991</t>
  </si>
  <si>
    <t>민락경로당</t>
  </si>
  <si>
    <t>부산 수영구 민락동 174-5</t>
  </si>
  <si>
    <t>011-9500-0022</t>
  </si>
  <si>
    <t>상춘경로당</t>
  </si>
  <si>
    <t>부산 수영구 수영로 741-73번길</t>
  </si>
  <si>
    <t>051-758-5380</t>
  </si>
  <si>
    <t>부산 수영구 수영로 741번길 38</t>
  </si>
  <si>
    <t>051-761-1943</t>
  </si>
  <si>
    <t>망미경로당</t>
  </si>
  <si>
    <t>부산 수영구 망미번영로 110번길77</t>
  </si>
  <si>
    <t>051-756-5288</t>
  </si>
  <si>
    <t>삼익비치경로당</t>
  </si>
  <si>
    <t>부산 수영구 광안해변로100</t>
  </si>
  <si>
    <t>070-8947-9884</t>
  </si>
  <si>
    <t>광일아랫땀경로당</t>
  </si>
  <si>
    <t>부산 수영구 수영로 646번길39-1</t>
  </si>
  <si>
    <t>051-755-2666</t>
  </si>
  <si>
    <t>구락경로당</t>
  </si>
  <si>
    <t>부산 수영구 수미로 71번길7</t>
  </si>
  <si>
    <t>010-5445-3814</t>
  </si>
  <si>
    <t>광일윗땀경로당</t>
  </si>
  <si>
    <t>부산 수영구 광일로14번길18-7</t>
  </si>
  <si>
    <t>010-4874-4634</t>
  </si>
  <si>
    <t>광일4동경로당</t>
  </si>
  <si>
    <t>부산 수영구 광안동 751-5</t>
  </si>
  <si>
    <t>010-5493-5780</t>
  </si>
  <si>
    <t>비치그린경로당</t>
  </si>
  <si>
    <t>부산 수영구 광일로49</t>
  </si>
  <si>
    <t>010-3331-8319</t>
  </si>
  <si>
    <t>현대홈타운1차경로당</t>
  </si>
  <si>
    <t>부산광역시 연제구 거제1동 1479</t>
  </si>
  <si>
    <t>현대홈타운2차경로당</t>
  </si>
  <si>
    <t>019-506-0051</t>
  </si>
  <si>
    <t>거제2차동원로얄듀크</t>
  </si>
  <si>
    <t>부산시 연제구 거제천로269번길31</t>
  </si>
  <si>
    <t>051-851-6993</t>
  </si>
  <si>
    <t>거제3동부녀</t>
  </si>
  <si>
    <t>부산시 연제구 거제시장로18-4</t>
  </si>
  <si>
    <t>051-861-0015</t>
  </si>
  <si>
    <t>거제3동현대아파트</t>
  </si>
  <si>
    <t>부산시 연제구 거제대로 198</t>
  </si>
  <si>
    <t>051-925-1008</t>
  </si>
  <si>
    <t>거제4동해맞이</t>
  </si>
  <si>
    <t>부산시 연제구 해맞이로57번길11</t>
  </si>
  <si>
    <t>051-502-5727</t>
  </si>
  <si>
    <t>거제4동</t>
  </si>
  <si>
    <t>부산시 연제구 해맞이로93번길12-5</t>
  </si>
  <si>
    <t>051-502-9081</t>
  </si>
  <si>
    <t>연산1동일심회부녀</t>
  </si>
  <si>
    <t>부산시 연제구 고분로 65-1</t>
  </si>
  <si>
    <t>051-867-8878</t>
  </si>
  <si>
    <t>연산1동연산자이</t>
  </si>
  <si>
    <t>부산시 연제구 과정로343번길43</t>
  </si>
  <si>
    <t>051-851-8879</t>
  </si>
  <si>
    <t>연산4동율곡부녀</t>
  </si>
  <si>
    <t>부산시 연제구 고분로 13번길 8</t>
  </si>
  <si>
    <t>051-861-0596</t>
  </si>
  <si>
    <t>연산4동연산SK뷰1단지</t>
  </si>
  <si>
    <t>부산시 연제구 중앙대로1124번길15</t>
  </si>
  <si>
    <t>010-2373-7404</t>
  </si>
  <si>
    <t>연산9동연산LG2</t>
  </si>
  <si>
    <t>부산시 연제구 고분로 200</t>
  </si>
  <si>
    <t>051-758-9721</t>
  </si>
  <si>
    <t>대교경로당</t>
  </si>
  <si>
    <t>부산영도구태종로97-6(대교동2가)</t>
  </si>
  <si>
    <t>051-413-7049</t>
  </si>
  <si>
    <t>부산영도구대평로27번길8-8(대평동1가)</t>
  </si>
  <si>
    <t>051-416-1892</t>
  </si>
  <si>
    <t>봉래3동경로당</t>
  </si>
  <si>
    <t>부산영도구봉래샘길12(봉래동4가)</t>
  </si>
  <si>
    <t>051-412-1854</t>
  </si>
  <si>
    <t>32통경로당</t>
  </si>
  <si>
    <t>부산영도구벚꽃길11-1(청학2동)</t>
  </si>
  <si>
    <t>051-413-8298</t>
  </si>
  <si>
    <t>경전아파트경로당</t>
  </si>
  <si>
    <t>부산영도구동삼동로10번길(동삼1동)</t>
  </si>
  <si>
    <t>부산영도구중리북로39번길2-6(동삼1동)</t>
  </si>
  <si>
    <t>051-405-0383</t>
  </si>
  <si>
    <t>절영아파트경로당</t>
  </si>
  <si>
    <t>부산영도구와치로231(동삼1동)</t>
  </si>
  <si>
    <t>051-405-6121</t>
  </si>
  <si>
    <t>부산영도구태종로773번길9(동삼2동)</t>
  </si>
  <si>
    <t>051-405-1882</t>
  </si>
  <si>
    <t>영주금호타운경로당</t>
  </si>
  <si>
    <t>부산시 중구 영주로 49</t>
  </si>
  <si>
    <t>051-468-8094</t>
  </si>
  <si>
    <t>동아9블럭경로당</t>
  </si>
  <si>
    <t>부산시 중구 영주로 73</t>
  </si>
  <si>
    <t>051-468-9590</t>
  </si>
  <si>
    <t>대청공원경로당</t>
  </si>
  <si>
    <t>부산시 중구 망양로 355번길 37</t>
  </si>
  <si>
    <t>051-468-4019</t>
  </si>
  <si>
    <t>은하아파트경로당</t>
  </si>
  <si>
    <t>부산시 중구 영주로 87</t>
  </si>
  <si>
    <t>051-463-7999</t>
  </si>
  <si>
    <t>보수새마을경로당</t>
  </si>
  <si>
    <t>부산시 중구 망양로 319번길 26</t>
  </si>
  <si>
    <t>051-253-1676</t>
  </si>
  <si>
    <t>대림2차경로당</t>
  </si>
  <si>
    <t>부산시 해운대구 좌동 1286번지</t>
  </si>
  <si>
    <t>010-3375-8435</t>
  </si>
  <si>
    <t>롯데캐슬마스터경로당</t>
  </si>
  <si>
    <t>부산시 해운대구 좌1동 970번지</t>
  </si>
  <si>
    <t>010-2477-8880</t>
  </si>
  <si>
    <t>부산시 해운대구 중1동 794-15</t>
  </si>
  <si>
    <t>010-9318-8548</t>
  </si>
  <si>
    <t>KCC스위첸경로당</t>
  </si>
  <si>
    <t>부산시 해운대구 좌동 KCC스위첸</t>
  </si>
  <si>
    <t>010-9667-3599</t>
  </si>
  <si>
    <t>달맞이경로당</t>
  </si>
  <si>
    <t>부산시 해운대구 달맞이길 50번길 11</t>
  </si>
  <si>
    <t>010-2866-2974</t>
  </si>
  <si>
    <t>송정동경로당</t>
  </si>
  <si>
    <t>부산시 해운대구 송정 중앙로 15번길 62-4</t>
  </si>
  <si>
    <t>010-5519-7037</t>
  </si>
  <si>
    <t>대림3차경로당</t>
  </si>
  <si>
    <t>부산시 해운대구 좌동 1374</t>
  </si>
  <si>
    <t>051-742-8748</t>
  </si>
  <si>
    <t>부산시 해운대구 좌동 1337</t>
  </si>
  <si>
    <t>051-731-1880</t>
  </si>
  <si>
    <t>꽃동네경로당</t>
  </si>
  <si>
    <t>부산시 선수촌로 207번 다길 31-8</t>
  </si>
  <si>
    <t>051-523-8508</t>
  </si>
  <si>
    <t>신촌남경로당</t>
  </si>
  <si>
    <t>부산시 해운대구 반여1동 1038-33</t>
  </si>
  <si>
    <t>051-526-0683</t>
  </si>
  <si>
    <t>운촌남경로당</t>
  </si>
  <si>
    <t>부산시 해운대로 541-29</t>
  </si>
  <si>
    <t>051-747-8227</t>
  </si>
  <si>
    <t>센시빌아파트경로당</t>
  </si>
  <si>
    <t>부산시 해운대로 284</t>
  </si>
  <si>
    <t>051-731-6812</t>
  </si>
  <si>
    <t>아시아선수촌여경로당</t>
  </si>
  <si>
    <t>부산시 해운대구 선수촌로 122</t>
  </si>
  <si>
    <t>051-521-0944</t>
  </si>
  <si>
    <t>부산시 해운대구 재반로 103번길 32</t>
  </si>
  <si>
    <t>051-784-3111</t>
  </si>
  <si>
    <t>경동메르빌아파트경로당</t>
  </si>
  <si>
    <t>부산시 달맞이길 65번길 12-12</t>
  </si>
  <si>
    <t>051-921-1938</t>
  </si>
  <si>
    <t>송우정경로당</t>
  </si>
  <si>
    <t>부산시 해운대구 반송로 924번길 8</t>
  </si>
  <si>
    <t>051-545-5551</t>
  </si>
  <si>
    <t>현대1차아파트경로당</t>
  </si>
  <si>
    <t>서울강서구</t>
    <phoneticPr fontId="1" type="noConversion"/>
  </si>
  <si>
    <t>서울중구</t>
    <phoneticPr fontId="1" type="noConversion"/>
  </si>
  <si>
    <t>부산강서구</t>
    <phoneticPr fontId="1" type="noConversion"/>
  </si>
  <si>
    <t>부산남구</t>
    <phoneticPr fontId="1" type="noConversion"/>
  </si>
  <si>
    <t>부산동구</t>
    <phoneticPr fontId="1" type="noConversion"/>
  </si>
  <si>
    <t>부산북구</t>
    <phoneticPr fontId="1" type="noConversion"/>
  </si>
  <si>
    <t>부산서구</t>
    <phoneticPr fontId="1" type="noConversion"/>
  </si>
  <si>
    <t>부산중구</t>
    <phoneticPr fontId="1" type="noConversion"/>
  </si>
  <si>
    <t>대구남구</t>
    <phoneticPr fontId="1" type="noConversion"/>
  </si>
  <si>
    <t>대구동구</t>
    <phoneticPr fontId="1" type="noConversion"/>
  </si>
  <si>
    <t>대구북구</t>
    <phoneticPr fontId="1" type="noConversion"/>
  </si>
  <si>
    <t>대구서구</t>
    <phoneticPr fontId="1" type="noConversion"/>
  </si>
  <si>
    <t>대구중구</t>
    <phoneticPr fontId="1" type="noConversion"/>
  </si>
  <si>
    <t>인천남구</t>
    <phoneticPr fontId="1" type="noConversion"/>
  </si>
  <si>
    <t>인천동구</t>
    <phoneticPr fontId="1" type="noConversion"/>
  </si>
  <si>
    <t>인천서구</t>
    <phoneticPr fontId="1" type="noConversion"/>
  </si>
  <si>
    <t>인천중구</t>
    <phoneticPr fontId="1" type="noConversion"/>
  </si>
  <si>
    <t>광주남구</t>
    <phoneticPr fontId="1" type="noConversion"/>
  </si>
  <si>
    <t>광주동구</t>
    <phoneticPr fontId="1" type="noConversion"/>
  </si>
  <si>
    <t>광주북구</t>
    <phoneticPr fontId="1" type="noConversion"/>
  </si>
  <si>
    <t>광주서구</t>
    <phoneticPr fontId="1" type="noConversion"/>
  </si>
  <si>
    <t>대전동구</t>
    <phoneticPr fontId="1" type="noConversion"/>
  </si>
  <si>
    <t>대전서구</t>
    <phoneticPr fontId="1" type="noConversion"/>
  </si>
  <si>
    <t>대전중구</t>
    <phoneticPr fontId="1" type="noConversion"/>
  </si>
  <si>
    <t>울산남구</t>
    <phoneticPr fontId="1" type="noConversion"/>
  </si>
  <si>
    <t>울산동구</t>
    <phoneticPr fontId="1" type="noConversion"/>
  </si>
  <si>
    <t>울산북구</t>
    <phoneticPr fontId="1" type="noConversion"/>
  </si>
  <si>
    <t>울산중구</t>
    <phoneticPr fontId="1" type="noConversion"/>
  </si>
  <si>
    <t>강원고성군</t>
    <phoneticPr fontId="1" type="noConversion"/>
  </si>
  <si>
    <t>경남고성군</t>
    <phoneticPr fontId="1" type="noConversion"/>
  </si>
  <si>
    <t>계</t>
    <phoneticPr fontId="1" type="noConversion"/>
  </si>
  <si>
    <t>구분</t>
    <phoneticPr fontId="1" type="noConversion"/>
  </si>
  <si>
    <t>계</t>
    <phoneticPr fontId="1" type="noConversion"/>
  </si>
  <si>
    <t>소계</t>
    <phoneticPr fontId="1" type="noConversion"/>
  </si>
  <si>
    <t>지원시설(12년)</t>
    <phoneticPr fontId="1" type="noConversion"/>
  </si>
  <si>
    <t>지원시설(13년)</t>
    <phoneticPr fontId="1" type="noConversion"/>
  </si>
  <si>
    <t>지원시설(14년)</t>
    <phoneticPr fontId="1" type="noConversion"/>
  </si>
  <si>
    <t>지원시설(15년)</t>
    <phoneticPr fontId="1" type="noConversion"/>
  </si>
  <si>
    <t>편차(A-B)</t>
    <phoneticPr fontId="1" type="noConversion"/>
  </si>
  <si>
    <t>비율(B/A)</t>
    <phoneticPr fontId="1" type="noConversion"/>
  </si>
  <si>
    <t>경로당</t>
    <phoneticPr fontId="1" type="noConversion"/>
  </si>
  <si>
    <t>노인복지시설</t>
    <phoneticPr fontId="1" type="noConversion"/>
  </si>
  <si>
    <t>계</t>
    <phoneticPr fontId="1" type="noConversion"/>
  </si>
  <si>
    <t>(12~15년)우리회 지원현황(B)</t>
    <phoneticPr fontId="1" type="noConversion"/>
  </si>
  <si>
    <t>(14년말)노인시설현황(A)</t>
    <phoneticPr fontId="1" type="noConversion"/>
  </si>
  <si>
    <t>시군구별 노인시설 대비 용품 지원개소 현황</t>
    <phoneticPr fontId="1" type="noConversion"/>
  </si>
  <si>
    <t>총지원비율</t>
    <phoneticPr fontId="1" type="noConversion"/>
  </si>
  <si>
    <t>시도</t>
  </si>
  <si>
    <t>시군구</t>
  </si>
  <si>
    <t>구분</t>
  </si>
  <si>
    <t>시설명</t>
  </si>
  <si>
    <t>주소</t>
  </si>
  <si>
    <t>전화번호</t>
  </si>
  <si>
    <t>노인복지시설</t>
  </si>
  <si>
    <t>부산강서구</t>
  </si>
  <si>
    <t>부산남구</t>
  </si>
  <si>
    <t>부산동구</t>
  </si>
  <si>
    <t>부산북구</t>
  </si>
  <si>
    <t>부산서구</t>
  </si>
  <si>
    <t>부산중구</t>
  </si>
  <si>
    <t>지원연도</t>
    <phoneticPr fontId="1" type="noConversion"/>
  </si>
  <si>
    <t>민간체육시설</t>
  </si>
  <si>
    <t>자치센터</t>
  </si>
  <si>
    <t>기타</t>
  </si>
  <si>
    <t>요양원</t>
  </si>
  <si>
    <t>사회복지관</t>
  </si>
  <si>
    <t>공공체육시설</t>
  </si>
  <si>
    <t>보건소</t>
  </si>
  <si>
    <t>종교시설</t>
  </si>
  <si>
    <t>부산해운대시니어클럽</t>
  </si>
  <si>
    <t>부산시 해운대구 반송순환로158</t>
  </si>
  <si>
    <t>051-784-9141</t>
  </si>
  <si>
    <t>우2경로당</t>
  </si>
  <si>
    <t>부산시 해운대구 해운대로 391번길 9</t>
  </si>
  <si>
    <t>051-742-0671</t>
  </si>
  <si>
    <t>해운대구좌4동주민센터</t>
  </si>
  <si>
    <t>부산시 해운대구 좌동순환로 183</t>
  </si>
  <si>
    <t>051-749-6812</t>
  </si>
  <si>
    <t>운봉복지관경로당</t>
  </si>
  <si>
    <t>부산시 해운대구 신반송로 200(운봉복지관경로당)</t>
  </si>
  <si>
    <t>010-4324-9285</t>
  </si>
  <si>
    <t>어울림 경로당</t>
  </si>
  <si>
    <t>부산 해운대구 재반로 50번길 31-17(재송로)</t>
  </si>
  <si>
    <t>051-784-0167</t>
  </si>
  <si>
    <t>해운대구재송1동주민센터</t>
  </si>
  <si>
    <t>부산시 해운대구 재반로 63번길 23</t>
  </si>
  <si>
    <t>051-749-6931</t>
  </si>
  <si>
    <t>해운대구체육회</t>
  </si>
  <si>
    <t>부산해운대구 센텀중앙로170(재송동 해운대구 문화복합센터4층)</t>
  </si>
  <si>
    <t>051-704-5010</t>
  </si>
  <si>
    <t>부산시 영도구 동삼동 510-9</t>
  </si>
  <si>
    <t>051-403-6035</t>
  </si>
  <si>
    <t>금잔디노인복지센터</t>
  </si>
  <si>
    <t>부산시 영도구 동삼동 334-1</t>
  </si>
  <si>
    <t>영도구체육회</t>
  </si>
  <si>
    <t>부산시 영도구 해양로 307 마린구장 내 영도구 체육회</t>
  </si>
  <si>
    <t>동삼그린힐아파트경로당</t>
  </si>
  <si>
    <t>부산시 영도구 상리로 1</t>
  </si>
  <si>
    <t>051-404-5436</t>
  </si>
  <si>
    <t>미광마린아파트경로당</t>
  </si>
  <si>
    <t>부산시 영도구 대교로 14번길 17</t>
  </si>
  <si>
    <t>051-416-3910</t>
  </si>
  <si>
    <t>부산시 영도구 함지로 19</t>
  </si>
  <si>
    <t>051-405-9663</t>
  </si>
  <si>
    <t>절영3차아파트경로당</t>
  </si>
  <si>
    <t>부산시 영도구 와치로 287</t>
  </si>
  <si>
    <t>051-405-4252</t>
  </si>
  <si>
    <t>백산실버주간보호센터</t>
  </si>
  <si>
    <t>부산시 수영구 무학로 69번길 60(민락동)</t>
  </si>
  <si>
    <t>051-752-5744</t>
  </si>
  <si>
    <t>블리츠체대학원</t>
  </si>
  <si>
    <t>부산시 수영구 광남로 48번길 24 건양빌딩 6층</t>
  </si>
  <si>
    <t>051-626-7666</t>
  </si>
  <si>
    <t>성분도어버이집</t>
  </si>
  <si>
    <t>부산시 수영구 수영로 497번길 18</t>
  </si>
  <si>
    <t>051-752-2982</t>
  </si>
  <si>
    <t>수영구체육회</t>
  </si>
  <si>
    <t>부산시 수영구 남천동로 100 수영구청 지하1층 체육회</t>
  </si>
  <si>
    <t>051-610-4124</t>
  </si>
  <si>
    <t>협성경로당</t>
  </si>
  <si>
    <t>부산 수영구 장대골로 19번길 31</t>
  </si>
  <si>
    <t>010-8504-7783</t>
  </si>
  <si>
    <t>홀트수영종합사회복지관</t>
  </si>
  <si>
    <t>부산 수영구장대골로 20-5</t>
  </si>
  <si>
    <t>051-760-3600</t>
  </si>
  <si>
    <t>흰돌실버타운</t>
  </si>
  <si>
    <t>부산 수영구 연수로 260번길 53 헬스장</t>
  </si>
  <si>
    <t>051-758-6231</t>
  </si>
  <si>
    <t>서구</t>
  </si>
  <si>
    <t>남부민1동주민센터</t>
  </si>
  <si>
    <t>부산 서구 충무대로 255번길 5-26</t>
  </si>
  <si>
    <t>051-240-6604</t>
  </si>
  <si>
    <t>남부민2동주민센터</t>
  </si>
  <si>
    <t>부산 서구 천마로87 남부민2동주민센터</t>
  </si>
  <si>
    <t>051-240-6626</t>
  </si>
  <si>
    <t>동대3동주민센터</t>
  </si>
  <si>
    <t>부산 서구 대영로73번길 92</t>
  </si>
  <si>
    <t>051-240-6444</t>
  </si>
  <si>
    <t>마을회관</t>
  </si>
  <si>
    <t>동대신1동마을회관</t>
  </si>
  <si>
    <t>부산 서구 보동길 189 동대신1동 마을회관</t>
  </si>
  <si>
    <t>010-8547-5547</t>
  </si>
  <si>
    <t>구덕경로당</t>
  </si>
  <si>
    <t>부산 서구 대신로 13-3</t>
  </si>
  <si>
    <t>051-242-8656</t>
  </si>
  <si>
    <t>부산 서구 대티로 161 롯데캐슬아파트경로당</t>
  </si>
  <si>
    <t>051-244-9003</t>
  </si>
  <si>
    <t>서구체육회</t>
  </si>
  <si>
    <t>부산 서구 망양로 57 구덕운동장 주경기장23호</t>
  </si>
  <si>
    <t>051-248-7330</t>
  </si>
  <si>
    <t>사하구체육회</t>
  </si>
  <si>
    <t>부산 사하구 하신번영로 119</t>
  </si>
  <si>
    <t>051-205-2007</t>
  </si>
  <si>
    <t>동주경로당</t>
  </si>
  <si>
    <t>부산 사하구 오작로 87</t>
  </si>
  <si>
    <t>051-291-3353</t>
  </si>
  <si>
    <t>신평현대아파트경로당</t>
  </si>
  <si>
    <t>부산 신평2동 현대아파트 경로당</t>
  </si>
  <si>
    <t>051-293-2972</t>
  </si>
  <si>
    <t>부산 사하구 하신번영로 155</t>
  </si>
  <si>
    <t>051-292-8102</t>
  </si>
  <si>
    <t>행복한경로당</t>
  </si>
  <si>
    <t>부산 사하구 괴정로 100번길 12</t>
  </si>
  <si>
    <t>051-907-5811</t>
  </si>
  <si>
    <t>몰운대아파트경로당</t>
  </si>
  <si>
    <t>부산 사하구 다대1동 1550-6 몰운대아파트경로당</t>
  </si>
  <si>
    <t>051-264-0757</t>
  </si>
  <si>
    <t>구평종합사회복지관</t>
  </si>
  <si>
    <t>부산 사하구 을숙도대로 744</t>
  </si>
  <si>
    <t>051-263-3045</t>
  </si>
  <si>
    <t>모라벽산아파트경로당</t>
  </si>
  <si>
    <t>부산 사상구 백양대로 934번길 84</t>
  </si>
  <si>
    <t>부산 사상구가야대로 443번가길 82(주례동)</t>
  </si>
  <si>
    <t>051-311-1051</t>
  </si>
  <si>
    <t>사상구체육회</t>
  </si>
  <si>
    <t>부산 사상구 학감대로 242 사상구청 8층 체육회</t>
  </si>
  <si>
    <t>051-314-7330</t>
  </si>
  <si>
    <t>주례교회</t>
  </si>
  <si>
    <t>부산 사상구 감전동 157-16</t>
  </si>
  <si>
    <t>051-312-8022</t>
  </si>
  <si>
    <t>붉은디경로당</t>
  </si>
  <si>
    <t>부산 사상구 학장로 236번길 9 붉은디경로당</t>
  </si>
  <si>
    <t>051-326-8875</t>
  </si>
  <si>
    <t>괘법엘에이치경로당</t>
  </si>
  <si>
    <t>부산 사상구 광장로 21번길 66 괘법엘에이치경로당</t>
  </si>
  <si>
    <t>051-902-6692</t>
  </si>
  <si>
    <t>동일1차아파트경로당</t>
  </si>
  <si>
    <t>부산 사상구 백양대로 490 주례동일1차경로당</t>
  </si>
  <si>
    <t>051-992-2123</t>
  </si>
  <si>
    <t>북구</t>
  </si>
  <si>
    <t>구포할머니경로당</t>
  </si>
  <si>
    <t>부산 구포1동 610-1번지 구포할머니경로당</t>
  </si>
  <si>
    <t>051-335-3400</t>
  </si>
  <si>
    <t>남산정경로당</t>
  </si>
  <si>
    <t>부산 북구만덕대로 155번길 86-9</t>
  </si>
  <si>
    <t>051-338-3990</t>
  </si>
  <si>
    <t>부산 북구 팽나무로 8번길 96</t>
  </si>
  <si>
    <t>051-336-3350</t>
  </si>
  <si>
    <t>금곡주공5단지경로당</t>
  </si>
  <si>
    <t>부산 북구 효열로 37번길 22</t>
  </si>
  <si>
    <t>051-362-5495</t>
  </si>
  <si>
    <t>코오롱1차아파트경로당</t>
  </si>
  <si>
    <t>부산시 북구 화명신도시로 70</t>
  </si>
  <si>
    <t>051-937-0147</t>
  </si>
  <si>
    <t>화명뜨란채아파트경로당</t>
  </si>
  <si>
    <t>부산 북구 화명신도시로 219</t>
  </si>
  <si>
    <t>051-362-6631</t>
  </si>
  <si>
    <t>동래구체육회</t>
  </si>
  <si>
    <t>부산 동래구 명륜로 187번길 56 동래구보건소B1</t>
  </si>
  <si>
    <t>051-553-7330</t>
  </si>
  <si>
    <t>동래구보건소</t>
  </si>
  <si>
    <t>부산 동래구 명륜로 187번길 56 동래구보건소3층 건강증진계</t>
  </si>
  <si>
    <t>051-550-6745</t>
  </si>
  <si>
    <t>천주교사직성당부설 모이세대학</t>
  </si>
  <si>
    <t>부산시 동래구 쇠미로 146</t>
  </si>
  <si>
    <t>051-506-0213</t>
  </si>
  <si>
    <t>안락휴먼시아아파트경로당</t>
  </si>
  <si>
    <t>부산시 동래구 충렬대로 447번길 38</t>
  </si>
  <si>
    <t>051-529-8778</t>
  </si>
  <si>
    <t>금정할머니</t>
  </si>
  <si>
    <t>부산시 동래구 쇠미로 146 금정할머니</t>
  </si>
  <si>
    <t>051-506-0103</t>
  </si>
  <si>
    <t xml:space="preserve">부산시 동래구 안남로 47 </t>
  </si>
  <si>
    <t>051-522-4320</t>
  </si>
  <si>
    <t>온천화신아파트경로당</t>
  </si>
  <si>
    <t xml:space="preserve">부산시 동래구 쇠미로 235번길 </t>
  </si>
  <si>
    <t>051-556-7882</t>
  </si>
  <si>
    <t>동구</t>
  </si>
  <si>
    <t>동구체육회</t>
  </si>
  <si>
    <t>부산시 동구 수정공원로63-1 동구체육회</t>
  </si>
  <si>
    <t>051-903-7330</t>
  </si>
  <si>
    <t>좌천4동경로당</t>
  </si>
  <si>
    <t>부산 동구 좌천4동 904-197/4</t>
  </si>
  <si>
    <t>051-631-3023</t>
  </si>
  <si>
    <t>인창요양병원</t>
  </si>
  <si>
    <t>부산 동구 중앙대로 281 인창요양병원</t>
  </si>
  <si>
    <t>051-466-1004</t>
  </si>
  <si>
    <t>한성기린경로당</t>
  </si>
  <si>
    <t>부산 동구 중앙대로 514 한성기린 아파트경로당</t>
  </si>
  <si>
    <t>051-645-6362</t>
  </si>
  <si>
    <t>널박경로당</t>
  </si>
  <si>
    <t>부산 동구 범곡로 33 가길 11 널박경로당</t>
  </si>
  <si>
    <t>051-646-2311</t>
  </si>
  <si>
    <t>부산 동구 홍곡로 80-3 고관경로당</t>
  </si>
  <si>
    <t>051-467-4460</t>
  </si>
  <si>
    <t>부산 동구 초량남로 51-8 연화경로당</t>
  </si>
  <si>
    <t>051-468-1877</t>
  </si>
  <si>
    <t>남구</t>
  </si>
  <si>
    <t>감만종합사회복지관</t>
  </si>
  <si>
    <t>부산시 남구 우암로 84-1</t>
  </si>
  <si>
    <t>051-634-3415</t>
  </si>
  <si>
    <t>GS하이츠자이경로당</t>
  </si>
  <si>
    <t>부산 남구 용호동 하이츠자이경로당</t>
  </si>
  <si>
    <t>051-626-0871</t>
  </si>
  <si>
    <t>대연롯데캐슬경로당</t>
  </si>
  <si>
    <t>부산시남구 대연동  대연롯데캐슬경로당</t>
  </si>
  <si>
    <t>051-626-1259</t>
  </si>
  <si>
    <t>현대아이파트경로당</t>
  </si>
  <si>
    <t>부산 남구 용당동 동명26로 아이파크 경로당</t>
  </si>
  <si>
    <t>051-912-4846</t>
  </si>
  <si>
    <t>부산 남구대연6동 못골41길 13 동원로얄듀크경로당</t>
  </si>
  <si>
    <t>051-633-4466</t>
  </si>
  <si>
    <t>오륙도SK뷰아파트경로당</t>
  </si>
  <si>
    <t>부산 남구 용호2동 오륙도길 SK뷰 경로당</t>
  </si>
  <si>
    <t>051-904-4411</t>
  </si>
  <si>
    <t>부산시남구체육회</t>
  </si>
  <si>
    <t>부산시 남구 백운포로 108</t>
  </si>
  <si>
    <t>051-644-7330</t>
  </si>
  <si>
    <t>부산 연제구 세병로 34</t>
  </si>
  <si>
    <t>051-863-2687</t>
  </si>
  <si>
    <t>연산현대아파트경로당</t>
  </si>
  <si>
    <t>부산 연제구 고분로 236번길 13</t>
  </si>
  <si>
    <t>051-756-2886</t>
  </si>
  <si>
    <t>과정노인정</t>
  </si>
  <si>
    <t>부산 연제구 과정로 164번길 16</t>
  </si>
  <si>
    <t>051-756-0434</t>
  </si>
  <si>
    <t>현대홈타운 경로당</t>
  </si>
  <si>
    <t>부산 연제구마곡천로 54</t>
  </si>
  <si>
    <t>051-868-5153</t>
  </si>
  <si>
    <t>한마음부녀</t>
  </si>
  <si>
    <t>부산 연제구 월드컵대로 46번길 18-1</t>
  </si>
  <si>
    <t>051-864-6569</t>
  </si>
  <si>
    <t>구서본동여자경로당</t>
  </si>
  <si>
    <t>부산 금정구 수림로 72번길 127 구서본동여자경로당</t>
  </si>
  <si>
    <t>051-583-1306</t>
  </si>
  <si>
    <t>부산 금정구 수림로 107 현대1차아파트경로당</t>
  </si>
  <si>
    <t>051-518-0380</t>
  </si>
  <si>
    <t>부산 금정구 두구로 51번길 162</t>
  </si>
  <si>
    <t>금성2통경로당</t>
  </si>
  <si>
    <t>부산 금정구 북문로 14</t>
  </si>
  <si>
    <t>051-517-8432</t>
  </si>
  <si>
    <t>청룡경동아파트경로당</t>
  </si>
  <si>
    <t>부산 금정구 청룡예전로 74</t>
  </si>
  <si>
    <t>051-508-5673</t>
  </si>
  <si>
    <t>쌍용예가2차아파트경로당</t>
  </si>
  <si>
    <t>부산 금정구 수림로 72번길 21</t>
  </si>
  <si>
    <t>051-512-8162</t>
  </si>
  <si>
    <t>희망오차마을</t>
  </si>
  <si>
    <t>부산시 금정구 서동로 104번길 34</t>
  </si>
  <si>
    <t>051-512-5454</t>
  </si>
  <si>
    <t>강서구</t>
  </si>
  <si>
    <t>강서구체육회</t>
  </si>
  <si>
    <t>부산 강서구 낙동북로477 별관211호 강서구체육회</t>
  </si>
  <si>
    <t>051-970-4127</t>
  </si>
  <si>
    <t>낙동복지관</t>
  </si>
  <si>
    <t>부산 강서구 순아강변길 5</t>
  </si>
  <si>
    <t>051-271-0560</t>
  </si>
  <si>
    <t>대지상리행복센터</t>
  </si>
  <si>
    <t>부산 강서구 대저로 89 가길 대지상리행복센터</t>
  </si>
  <si>
    <t>051-971-2726</t>
  </si>
  <si>
    <t>덕계경로당</t>
  </si>
  <si>
    <t>부산 강서구 강동동 2301-2</t>
  </si>
  <si>
    <t>051-941-3240</t>
  </si>
  <si>
    <t>득천경로당</t>
  </si>
  <si>
    <t>부산 강서구 강동동 2535-3</t>
  </si>
  <si>
    <t>051-972-0783</t>
  </si>
  <si>
    <t>부산 강서구 명지동 193번지</t>
  </si>
  <si>
    <t>051-271-0602</t>
  </si>
  <si>
    <t>부산 강서구 명지오션시티1로 155 한신휴플러스아파트 경로당</t>
  </si>
  <si>
    <t>051-271-2793</t>
  </si>
  <si>
    <t>동원경로당</t>
  </si>
  <si>
    <t>부산 기장군 산단4로 139</t>
  </si>
  <si>
    <t>051-727-4355</t>
  </si>
  <si>
    <t>센트럴경로당</t>
  </si>
  <si>
    <t>부산 기장군 정관2로 24 경로당</t>
  </si>
  <si>
    <t>010-6261-4229</t>
  </si>
  <si>
    <t>기장군체육회</t>
  </si>
  <si>
    <t>부산시 기장군 일광면 체육공원1로 71-15 기장군체육회</t>
  </si>
  <si>
    <t>051-728-6062</t>
  </si>
  <si>
    <t>덕산마을마을회관</t>
  </si>
  <si>
    <t>부산시 기장군 장안읍 덕산마을 1길 9번지</t>
  </si>
  <si>
    <t>051-727-1150</t>
  </si>
  <si>
    <t>송암요양원</t>
  </si>
  <si>
    <t>부산시 기장군 기장읍 배산로 56번길 26-16</t>
  </si>
  <si>
    <t>051-723-0315</t>
  </si>
  <si>
    <t>LH5단지경로당</t>
  </si>
  <si>
    <t>부산 기장군 정관읍 달산리 LH5단지 경로당</t>
  </si>
  <si>
    <t>010-8339-7762</t>
  </si>
  <si>
    <t>2016년1차</t>
    <phoneticPr fontId="1" type="noConversion"/>
  </si>
  <si>
    <t>연도별 지원개소 현황(2013~2016.1차)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</si>
</sst>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41" fontId="2" fillId="0" borderId="1" xfId="1" applyFont="1" applyFill="1" applyBorder="1" applyAlignment="1">
      <alignment horizontal="center" vertical="center"/>
    </xf>
    <xf numFmtId="41" fontId="5" fillId="0" borderId="5" xfId="1" applyFont="1" applyFill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center" vertical="center" wrapText="1"/>
    </xf>
    <xf numFmtId="9" fontId="2" fillId="0" borderId="1" xfId="1" applyNumberFormat="1" applyFont="1" applyFill="1" applyBorder="1" applyAlignment="1">
      <alignment horizontal="center" vertical="center"/>
    </xf>
    <xf numFmtId="9" fontId="2" fillId="0" borderId="6" xfId="1" applyNumberFormat="1" applyFont="1" applyFill="1" applyBorder="1" applyAlignment="1">
      <alignment horizontal="center" vertical="center"/>
    </xf>
    <xf numFmtId="41" fontId="5" fillId="0" borderId="7" xfId="1" applyFont="1" applyFill="1" applyBorder="1" applyAlignment="1">
      <alignment horizontal="center" vertical="center" wrapText="1"/>
    </xf>
    <xf numFmtId="41" fontId="5" fillId="0" borderId="8" xfId="1" applyFont="1" applyFill="1" applyBorder="1" applyAlignment="1">
      <alignment horizontal="center" vertical="center" wrapText="1"/>
    </xf>
    <xf numFmtId="41" fontId="2" fillId="0" borderId="8" xfId="1" applyFont="1" applyFill="1" applyBorder="1" applyAlignment="1">
      <alignment horizontal="center" vertical="center"/>
    </xf>
    <xf numFmtId="9" fontId="2" fillId="0" borderId="8" xfId="1" applyNumberFormat="1" applyFont="1" applyFill="1" applyBorder="1" applyAlignment="1">
      <alignment horizontal="center" vertical="center"/>
    </xf>
    <xf numFmtId="9" fontId="2" fillId="0" borderId="9" xfId="1" applyNumberFormat="1" applyFont="1" applyFill="1" applyBorder="1" applyAlignment="1">
      <alignment horizontal="center" vertical="center"/>
    </xf>
    <xf numFmtId="41" fontId="9" fillId="2" borderId="1" xfId="1" applyFont="1" applyFill="1" applyBorder="1" applyAlignment="1">
      <alignment horizontal="center" vertical="center"/>
    </xf>
    <xf numFmtId="41" fontId="9" fillId="3" borderId="1" xfId="1" applyFont="1" applyFill="1" applyBorder="1" applyAlignment="1">
      <alignment horizontal="center" vertical="center"/>
    </xf>
    <xf numFmtId="41" fontId="9" fillId="3" borderId="6" xfId="1" applyFont="1" applyFill="1" applyBorder="1" applyAlignment="1">
      <alignment horizontal="center" vertical="center"/>
    </xf>
    <xf numFmtId="41" fontId="10" fillId="2" borderId="5" xfId="1" applyFont="1" applyFill="1" applyBorder="1" applyAlignment="1">
      <alignment horizontal="center" vertical="center" wrapText="1"/>
    </xf>
    <xf numFmtId="41" fontId="10" fillId="2" borderId="1" xfId="1" applyFont="1" applyFill="1" applyBorder="1" applyAlignment="1">
      <alignment horizontal="center" vertical="center" wrapText="1"/>
    </xf>
    <xf numFmtId="9" fontId="9" fillId="2" borderId="1" xfId="1" applyNumberFormat="1" applyFont="1" applyFill="1" applyBorder="1" applyAlignment="1">
      <alignment horizontal="center" vertical="center"/>
    </xf>
    <xf numFmtId="9" fontId="9" fillId="2" borderId="6" xfId="1" applyNumberFormat="1" applyFont="1" applyFill="1" applyBorder="1" applyAlignment="1">
      <alignment horizontal="center" vertical="center"/>
    </xf>
    <xf numFmtId="41" fontId="5" fillId="4" borderId="5" xfId="1" applyFont="1" applyFill="1" applyBorder="1" applyAlignment="1">
      <alignment horizontal="center" vertical="center" wrapText="1"/>
    </xf>
    <xf numFmtId="41" fontId="5" fillId="4" borderId="1" xfId="1" applyFont="1" applyFill="1" applyBorder="1" applyAlignment="1">
      <alignment horizontal="center" vertical="center" wrapText="1"/>
    </xf>
    <xf numFmtId="41" fontId="2" fillId="4" borderId="1" xfId="1" applyFont="1" applyFill="1" applyBorder="1" applyAlignment="1">
      <alignment horizontal="center" vertical="center"/>
    </xf>
    <xf numFmtId="9" fontId="2" fillId="4" borderId="1" xfId="1" applyNumberFormat="1" applyFont="1" applyFill="1" applyBorder="1" applyAlignment="1">
      <alignment horizontal="center" vertical="center"/>
    </xf>
    <xf numFmtId="9" fontId="2" fillId="4" borderId="6" xfId="1" applyNumberFormat="1" applyFont="1" applyFill="1" applyBorder="1" applyAlignment="1">
      <alignment horizontal="center" vertical="center"/>
    </xf>
    <xf numFmtId="9" fontId="5" fillId="4" borderId="1" xfId="1" applyNumberFormat="1" applyFont="1" applyFill="1" applyBorder="1" applyAlignment="1">
      <alignment horizontal="center" vertical="center" wrapText="1"/>
    </xf>
    <xf numFmtId="9" fontId="5" fillId="4" borderId="6" xfId="1" applyNumberFormat="1" applyFont="1" applyFill="1" applyBorder="1" applyAlignment="1">
      <alignment horizontal="center" vertical="center" wrapText="1"/>
    </xf>
    <xf numFmtId="41" fontId="9" fillId="3" borderId="1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41" fontId="9" fillId="3" borderId="3" xfId="1" applyFont="1" applyFill="1" applyBorder="1" applyAlignment="1">
      <alignment horizontal="center" vertical="center"/>
    </xf>
    <xf numFmtId="41" fontId="9" fillId="3" borderId="4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1" fontId="9" fillId="3" borderId="2" xfId="1" applyFont="1" applyFill="1" applyBorder="1" applyAlignment="1">
      <alignment horizontal="center" vertical="center"/>
    </xf>
    <xf numFmtId="41" fontId="9" fillId="3" borderId="5" xfId="1" applyFont="1" applyFill="1" applyBorder="1" applyAlignment="1">
      <alignment horizontal="center" vertical="center"/>
    </xf>
    <xf numFmtId="41" fontId="9" fillId="3" borderId="1" xfId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8">
    <cellStyle name="쉼표 [0]" xfId="1" builtinId="6"/>
    <cellStyle name="쉼표 [0] 2" xfId="2"/>
    <cellStyle name="표준" xfId="0" builtinId="0"/>
    <cellStyle name="표준 12" xfId="6"/>
    <cellStyle name="표준 2" xfId="3"/>
    <cellStyle name="표준 2 2" xfId="4"/>
    <cellStyle name="표준 2_천안" xfId="7"/>
    <cellStyle name="표준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1"/>
  <sheetViews>
    <sheetView zoomScale="85" zoomScaleNormal="85" zoomScaleSheetLayoutView="70" workbookViewId="0">
      <selection activeCell="AA31" sqref="AA31"/>
    </sheetView>
  </sheetViews>
  <sheetFormatPr defaultColWidth="12.625" defaultRowHeight="16.5"/>
  <cols>
    <col min="1" max="7" width="12.625" style="4"/>
    <col min="8" max="22" width="0" style="4" hidden="1" customWidth="1"/>
    <col min="23" max="16384" width="12.625" style="4"/>
  </cols>
  <sheetData>
    <row r="1" spans="1:25" ht="38.25">
      <c r="A1" s="39" t="s">
        <v>1393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17.25" thickBot="1"/>
    <row r="3" spans="1:25">
      <c r="A3" s="43" t="s">
        <v>1379</v>
      </c>
      <c r="B3" s="40" t="s">
        <v>1380</v>
      </c>
      <c r="C3" s="40" t="s">
        <v>1392</v>
      </c>
      <c r="D3" s="40"/>
      <c r="E3" s="40" t="s">
        <v>1391</v>
      </c>
      <c r="F3" s="40"/>
      <c r="G3" s="40"/>
      <c r="H3" s="40" t="s">
        <v>1381</v>
      </c>
      <c r="I3" s="40" t="s">
        <v>1382</v>
      </c>
      <c r="J3" s="40"/>
      <c r="K3" s="40" t="s">
        <v>1381</v>
      </c>
      <c r="L3" s="40" t="s">
        <v>1383</v>
      </c>
      <c r="M3" s="40"/>
      <c r="N3" s="40" t="s">
        <v>1381</v>
      </c>
      <c r="O3" s="40" t="s">
        <v>1384</v>
      </c>
      <c r="P3" s="40"/>
      <c r="Q3" s="40" t="s">
        <v>1381</v>
      </c>
      <c r="R3" s="40" t="s">
        <v>1385</v>
      </c>
      <c r="S3" s="40"/>
      <c r="T3" s="40" t="s">
        <v>1386</v>
      </c>
      <c r="U3" s="40"/>
      <c r="V3" s="40"/>
      <c r="W3" s="40" t="s">
        <v>1387</v>
      </c>
      <c r="X3" s="40"/>
      <c r="Y3" s="41"/>
    </row>
    <row r="4" spans="1:25">
      <c r="A4" s="44"/>
      <c r="B4" s="42"/>
      <c r="C4" s="16" t="s">
        <v>1388</v>
      </c>
      <c r="D4" s="16" t="s">
        <v>1389</v>
      </c>
      <c r="E4" s="16" t="s">
        <v>1390</v>
      </c>
      <c r="F4" s="16" t="s">
        <v>1388</v>
      </c>
      <c r="G4" s="16" t="s">
        <v>1389</v>
      </c>
      <c r="H4" s="45"/>
      <c r="I4" s="16" t="s">
        <v>1388</v>
      </c>
      <c r="J4" s="16" t="s">
        <v>1389</v>
      </c>
      <c r="K4" s="45"/>
      <c r="L4" s="16" t="s">
        <v>1388</v>
      </c>
      <c r="M4" s="16" t="s">
        <v>1389</v>
      </c>
      <c r="N4" s="45"/>
      <c r="O4" s="16" t="s">
        <v>1388</v>
      </c>
      <c r="P4" s="16" t="s">
        <v>1389</v>
      </c>
      <c r="Q4" s="45"/>
      <c r="R4" s="16" t="s">
        <v>1388</v>
      </c>
      <c r="S4" s="16" t="s">
        <v>1389</v>
      </c>
      <c r="T4" s="16" t="s">
        <v>1378</v>
      </c>
      <c r="U4" s="16" t="s">
        <v>1388</v>
      </c>
      <c r="V4" s="16" t="s">
        <v>1389</v>
      </c>
      <c r="W4" s="29" t="s">
        <v>1394</v>
      </c>
      <c r="X4" s="16" t="s">
        <v>1388</v>
      </c>
      <c r="Y4" s="17" t="s">
        <v>1389</v>
      </c>
    </row>
    <row r="5" spans="1:25">
      <c r="A5" s="18" t="s">
        <v>217</v>
      </c>
      <c r="B5" s="19">
        <f>C5+D5</f>
        <v>73746</v>
      </c>
      <c r="C5" s="19">
        <f>C6+C32+C49+C58+C69+C75+C81+C87+C89+C121+C140+C152+C168+C183+C206+C230+C249</f>
        <v>63960</v>
      </c>
      <c r="D5" s="19">
        <f t="shared" ref="D5:V5" si="0">D6+D32+D49+D58+D69+D75+D81+D87+D89+D121+D140+D152+D168+D183+D206+D230+D249</f>
        <v>9786</v>
      </c>
      <c r="E5" s="19" t="e">
        <f>F5+G5</f>
        <v>#REF!</v>
      </c>
      <c r="F5" s="15" t="e">
        <f>F6+F32+F49+F58+F69+F75+F81+F87+F89+F121+F140+F152+F168+F183+F206+F230+F249</f>
        <v>#REF!</v>
      </c>
      <c r="G5" s="15" t="e">
        <f t="shared" si="0"/>
        <v>#REF!</v>
      </c>
      <c r="H5" s="15" t="e">
        <f t="shared" si="0"/>
        <v>#REF!</v>
      </c>
      <c r="I5" s="15" t="e">
        <f t="shared" si="0"/>
        <v>#REF!</v>
      </c>
      <c r="J5" s="15" t="e">
        <f t="shared" si="0"/>
        <v>#REF!</v>
      </c>
      <c r="K5" s="15" t="e">
        <f t="shared" si="0"/>
        <v>#REF!</v>
      </c>
      <c r="L5" s="15" t="e">
        <f t="shared" si="0"/>
        <v>#REF!</v>
      </c>
      <c r="M5" s="15" t="e">
        <f t="shared" si="0"/>
        <v>#REF!</v>
      </c>
      <c r="N5" s="15" t="e">
        <f t="shared" si="0"/>
        <v>#REF!</v>
      </c>
      <c r="O5" s="15" t="e">
        <f t="shared" si="0"/>
        <v>#REF!</v>
      </c>
      <c r="P5" s="15" t="e">
        <f t="shared" si="0"/>
        <v>#REF!</v>
      </c>
      <c r="Q5" s="15" t="e">
        <f t="shared" si="0"/>
        <v>#REF!</v>
      </c>
      <c r="R5" s="15" t="e">
        <f t="shared" si="0"/>
        <v>#REF!</v>
      </c>
      <c r="S5" s="15" t="e">
        <f t="shared" si="0"/>
        <v>#REF!</v>
      </c>
      <c r="T5" s="15" t="e">
        <f>T6+T32+T49+T58+T69+T75+T81+T87+T89+T121+T140+T152+T168+T183+T206+T230+T249</f>
        <v>#REF!</v>
      </c>
      <c r="U5" s="15" t="e">
        <f t="shared" si="0"/>
        <v>#REF!</v>
      </c>
      <c r="V5" s="15" t="e">
        <f t="shared" si="0"/>
        <v>#REF!</v>
      </c>
      <c r="W5" s="20" t="e">
        <f>E5/B5</f>
        <v>#REF!</v>
      </c>
      <c r="X5" s="20" t="e">
        <f t="shared" ref="X5:Y6" si="1">F5/C5</f>
        <v>#REF!</v>
      </c>
      <c r="Y5" s="21" t="e">
        <f t="shared" si="1"/>
        <v>#REF!</v>
      </c>
    </row>
    <row r="6" spans="1:25">
      <c r="A6" s="22" t="s">
        <v>1</v>
      </c>
      <c r="B6" s="23">
        <f t="shared" ref="B6:B69" si="2">C6+D6</f>
        <v>4749</v>
      </c>
      <c r="C6" s="23">
        <f>SUM(C7:C31)</f>
        <v>3298</v>
      </c>
      <c r="D6" s="23">
        <f t="shared" ref="D6:V6" si="3">SUM(D7:D31)</f>
        <v>1451</v>
      </c>
      <c r="E6" s="23" t="e">
        <f t="shared" ref="E6:E69" si="4">F6+G6</f>
        <v>#REF!</v>
      </c>
      <c r="F6" s="24" t="e">
        <f>I6+L6+O6+R6</f>
        <v>#REF!</v>
      </c>
      <c r="G6" s="24" t="e">
        <f>J6+M6+P6+S6</f>
        <v>#REF!</v>
      </c>
      <c r="H6" s="24" t="e">
        <f>I6+J6</f>
        <v>#REF!</v>
      </c>
      <c r="I6" s="24" t="e">
        <f t="shared" si="3"/>
        <v>#REF!</v>
      </c>
      <c r="J6" s="24" t="e">
        <f t="shared" si="3"/>
        <v>#REF!</v>
      </c>
      <c r="K6" s="24" t="e">
        <f>L6+M6</f>
        <v>#REF!</v>
      </c>
      <c r="L6" s="24" t="e">
        <f t="shared" si="3"/>
        <v>#REF!</v>
      </c>
      <c r="M6" s="24" t="e">
        <f t="shared" si="3"/>
        <v>#REF!</v>
      </c>
      <c r="N6" s="24" t="e">
        <f>O6+P6</f>
        <v>#REF!</v>
      </c>
      <c r="O6" s="24" t="e">
        <f t="shared" si="3"/>
        <v>#REF!</v>
      </c>
      <c r="P6" s="24" t="e">
        <f t="shared" si="3"/>
        <v>#REF!</v>
      </c>
      <c r="Q6" s="24" t="e">
        <f>R6+S6</f>
        <v>#REF!</v>
      </c>
      <c r="R6" s="24" t="e">
        <f t="shared" si="3"/>
        <v>#REF!</v>
      </c>
      <c r="S6" s="24" t="e">
        <f t="shared" si="3"/>
        <v>#REF!</v>
      </c>
      <c r="T6" s="24" t="e">
        <f>U6+V6</f>
        <v>#REF!</v>
      </c>
      <c r="U6" s="24" t="e">
        <f t="shared" si="3"/>
        <v>#REF!</v>
      </c>
      <c r="V6" s="24" t="e">
        <f t="shared" si="3"/>
        <v>#REF!</v>
      </c>
      <c r="W6" s="25" t="e">
        <f>E6/B6</f>
        <v>#REF!</v>
      </c>
      <c r="X6" s="25" t="e">
        <f t="shared" si="1"/>
        <v>#REF!</v>
      </c>
      <c r="Y6" s="26" t="e">
        <f t="shared" si="1"/>
        <v>#REF!</v>
      </c>
    </row>
    <row r="7" spans="1:25">
      <c r="A7" s="6" t="s">
        <v>2</v>
      </c>
      <c r="B7" s="7">
        <f t="shared" si="2"/>
        <v>225</v>
      </c>
      <c r="C7" s="7">
        <v>165</v>
      </c>
      <c r="D7" s="7">
        <v>60</v>
      </c>
      <c r="E7" s="7" t="e">
        <f t="shared" si="4"/>
        <v>#REF!</v>
      </c>
      <c r="F7" s="5" t="e">
        <f t="shared" ref="F7:F70" si="5">I7+L7+O7+R7</f>
        <v>#REF!</v>
      </c>
      <c r="G7" s="5" t="e">
        <f t="shared" ref="G7:G70" si="6">J7+M7+P7+S7</f>
        <v>#REF!</v>
      </c>
      <c r="H7" s="5" t="e">
        <f t="shared" ref="H7:H70" si="7">I7+J7</f>
        <v>#REF!</v>
      </c>
      <c r="I7" s="5" t="e">
        <f>SUMPRODUCT((#REF!='지역별 지원개소'!$A7)*(#REF!='지역별 지원개소'!I$4))</f>
        <v>#REF!</v>
      </c>
      <c r="J7" s="5" t="e">
        <f>SUMPRODUCT((#REF!='지역별 지원개소'!$A7)*(#REF!='지역별 지원개소'!J$4))</f>
        <v>#REF!</v>
      </c>
      <c r="K7" s="5" t="e">
        <f t="shared" ref="K7:K70" si="8">L7+M7</f>
        <v>#REF!</v>
      </c>
      <c r="L7" s="5" t="e">
        <f>SUMPRODUCT((#REF!='지역별 지원개소'!$A7)*(#REF!='지역별 지원개소'!L$4))</f>
        <v>#REF!</v>
      </c>
      <c r="M7" s="5" t="e">
        <f>SUMPRODUCT((#REF!='지역별 지원개소'!$A7)*(#REF!='지역별 지원개소'!M$4))</f>
        <v>#REF!</v>
      </c>
      <c r="N7" s="5" t="e">
        <f t="shared" ref="N7:N70" si="9">O7+P7</f>
        <v>#REF!</v>
      </c>
      <c r="O7" s="5" t="e">
        <f>SUMPRODUCT((#REF!='지역별 지원개소'!$A7)*(#REF!='지역별 지원개소'!O$4))</f>
        <v>#REF!</v>
      </c>
      <c r="P7" s="5" t="e">
        <f>SUMPRODUCT((#REF!='지역별 지원개소'!$A7)*(#REF!='지역별 지원개소'!P$4))</f>
        <v>#REF!</v>
      </c>
      <c r="Q7" s="5" t="e">
        <f t="shared" ref="Q7:Q70" si="10">R7+S7</f>
        <v>#REF!</v>
      </c>
      <c r="R7" s="5" t="e">
        <f>SUMPRODUCT((#REF!='지역별 지원개소'!$A7)*(#REF!='지역별 지원개소'!R$4))</f>
        <v>#REF!</v>
      </c>
      <c r="S7" s="5" t="e">
        <f>SUMPRODUCT((#REF!='지역별 지원개소'!$A7)*(#REF!='지역별 지원개소'!S$4))</f>
        <v>#REF!</v>
      </c>
      <c r="T7" s="5" t="e">
        <f t="shared" ref="T7:T70" si="11">U7+V7</f>
        <v>#REF!</v>
      </c>
      <c r="U7" s="5" t="e">
        <f t="shared" ref="U7:U70" si="12">C7-F7</f>
        <v>#REF!</v>
      </c>
      <c r="V7" s="5" t="e">
        <f t="shared" ref="V7:V70" si="13">D7-G7</f>
        <v>#REF!</v>
      </c>
      <c r="W7" s="8" t="e">
        <f t="shared" ref="W7:W70" si="14">E7/B7</f>
        <v>#REF!</v>
      </c>
      <c r="X7" s="8" t="e">
        <f t="shared" ref="X7:X70" si="15">F7/C7</f>
        <v>#REF!</v>
      </c>
      <c r="Y7" s="9" t="e">
        <f t="shared" ref="Y7:Y70" si="16">G7/D7</f>
        <v>#REF!</v>
      </c>
    </row>
    <row r="8" spans="1:25">
      <c r="A8" s="6" t="s">
        <v>3</v>
      </c>
      <c r="B8" s="7">
        <f t="shared" si="2"/>
        <v>195</v>
      </c>
      <c r="C8" s="7">
        <v>122</v>
      </c>
      <c r="D8" s="7">
        <v>73</v>
      </c>
      <c r="E8" s="7" t="e">
        <f t="shared" si="4"/>
        <v>#REF!</v>
      </c>
      <c r="F8" s="5" t="e">
        <f t="shared" si="5"/>
        <v>#REF!</v>
      </c>
      <c r="G8" s="5" t="e">
        <f t="shared" si="6"/>
        <v>#REF!</v>
      </c>
      <c r="H8" s="5" t="e">
        <f t="shared" si="7"/>
        <v>#REF!</v>
      </c>
      <c r="I8" s="5" t="e">
        <f>SUMPRODUCT((#REF!='지역별 지원개소'!$A8)*(#REF!='지역별 지원개소'!I$4))</f>
        <v>#REF!</v>
      </c>
      <c r="J8" s="5" t="e">
        <f>SUMPRODUCT((#REF!='지역별 지원개소'!$A8)*(#REF!='지역별 지원개소'!J$4))</f>
        <v>#REF!</v>
      </c>
      <c r="K8" s="5" t="e">
        <f t="shared" si="8"/>
        <v>#REF!</v>
      </c>
      <c r="L8" s="5" t="e">
        <f>SUMPRODUCT((#REF!='지역별 지원개소'!$A8)*(#REF!='지역별 지원개소'!L$4))</f>
        <v>#REF!</v>
      </c>
      <c r="M8" s="5" t="e">
        <f>SUMPRODUCT((#REF!='지역별 지원개소'!$A8)*(#REF!='지역별 지원개소'!M$4))</f>
        <v>#REF!</v>
      </c>
      <c r="N8" s="5" t="e">
        <f t="shared" si="9"/>
        <v>#REF!</v>
      </c>
      <c r="O8" s="5" t="e">
        <f>SUMPRODUCT((#REF!='지역별 지원개소'!$A8)*(#REF!='지역별 지원개소'!O$4))</f>
        <v>#REF!</v>
      </c>
      <c r="P8" s="5" t="e">
        <f>SUMPRODUCT((#REF!='지역별 지원개소'!$A8)*(#REF!='지역별 지원개소'!P$4))</f>
        <v>#REF!</v>
      </c>
      <c r="Q8" s="5" t="e">
        <f t="shared" si="10"/>
        <v>#REF!</v>
      </c>
      <c r="R8" s="5" t="e">
        <f>SUMPRODUCT((#REF!='지역별 지원개소'!$A8)*(#REF!='지역별 지원개소'!R$4))</f>
        <v>#REF!</v>
      </c>
      <c r="S8" s="5" t="e">
        <f>SUMPRODUCT((#REF!='지역별 지원개소'!$A8)*(#REF!='지역별 지원개소'!S$4))</f>
        <v>#REF!</v>
      </c>
      <c r="T8" s="5" t="e">
        <f t="shared" si="11"/>
        <v>#REF!</v>
      </c>
      <c r="U8" s="5" t="e">
        <f t="shared" si="12"/>
        <v>#REF!</v>
      </c>
      <c r="V8" s="5" t="e">
        <f t="shared" si="13"/>
        <v>#REF!</v>
      </c>
      <c r="W8" s="8" t="e">
        <f t="shared" si="14"/>
        <v>#REF!</v>
      </c>
      <c r="X8" s="8" t="e">
        <f t="shared" si="15"/>
        <v>#REF!</v>
      </c>
      <c r="Y8" s="9" t="e">
        <f t="shared" si="16"/>
        <v>#REF!</v>
      </c>
    </row>
    <row r="9" spans="1:25">
      <c r="A9" s="6" t="s">
        <v>4</v>
      </c>
      <c r="B9" s="7">
        <f t="shared" si="2"/>
        <v>167</v>
      </c>
      <c r="C9" s="7">
        <v>96</v>
      </c>
      <c r="D9" s="7">
        <v>71</v>
      </c>
      <c r="E9" s="7" t="e">
        <f t="shared" si="4"/>
        <v>#REF!</v>
      </c>
      <c r="F9" s="5" t="e">
        <f t="shared" si="5"/>
        <v>#REF!</v>
      </c>
      <c r="G9" s="5" t="e">
        <f t="shared" si="6"/>
        <v>#REF!</v>
      </c>
      <c r="H9" s="5" t="e">
        <f t="shared" si="7"/>
        <v>#REF!</v>
      </c>
      <c r="I9" s="5" t="e">
        <f>SUMPRODUCT((#REF!='지역별 지원개소'!$A9)*(#REF!='지역별 지원개소'!I$4))</f>
        <v>#REF!</v>
      </c>
      <c r="J9" s="5" t="e">
        <f>SUMPRODUCT((#REF!='지역별 지원개소'!$A9)*(#REF!='지역별 지원개소'!J$4))</f>
        <v>#REF!</v>
      </c>
      <c r="K9" s="5" t="e">
        <f t="shared" si="8"/>
        <v>#REF!</v>
      </c>
      <c r="L9" s="5" t="e">
        <f>SUMPRODUCT((#REF!='지역별 지원개소'!$A9)*(#REF!='지역별 지원개소'!L$4))</f>
        <v>#REF!</v>
      </c>
      <c r="M9" s="5" t="e">
        <f>SUMPRODUCT((#REF!='지역별 지원개소'!$A9)*(#REF!='지역별 지원개소'!M$4))</f>
        <v>#REF!</v>
      </c>
      <c r="N9" s="5" t="e">
        <f t="shared" si="9"/>
        <v>#REF!</v>
      </c>
      <c r="O9" s="5" t="e">
        <f>SUMPRODUCT((#REF!='지역별 지원개소'!$A9)*(#REF!='지역별 지원개소'!O$4))</f>
        <v>#REF!</v>
      </c>
      <c r="P9" s="5" t="e">
        <f>SUMPRODUCT((#REF!='지역별 지원개소'!$A9)*(#REF!='지역별 지원개소'!P$4))</f>
        <v>#REF!</v>
      </c>
      <c r="Q9" s="5" t="e">
        <f t="shared" si="10"/>
        <v>#REF!</v>
      </c>
      <c r="R9" s="5" t="e">
        <f>SUMPRODUCT((#REF!='지역별 지원개소'!$A9)*(#REF!='지역별 지원개소'!R$4))</f>
        <v>#REF!</v>
      </c>
      <c r="S9" s="5" t="e">
        <f>SUMPRODUCT((#REF!='지역별 지원개소'!$A9)*(#REF!='지역별 지원개소'!S$4))</f>
        <v>#REF!</v>
      </c>
      <c r="T9" s="5" t="e">
        <f t="shared" si="11"/>
        <v>#REF!</v>
      </c>
      <c r="U9" s="5" t="e">
        <f t="shared" si="12"/>
        <v>#REF!</v>
      </c>
      <c r="V9" s="5" t="e">
        <f t="shared" si="13"/>
        <v>#REF!</v>
      </c>
      <c r="W9" s="8" t="e">
        <f t="shared" si="14"/>
        <v>#REF!</v>
      </c>
      <c r="X9" s="8" t="e">
        <f t="shared" si="15"/>
        <v>#REF!</v>
      </c>
      <c r="Y9" s="9" t="e">
        <f t="shared" si="16"/>
        <v>#REF!</v>
      </c>
    </row>
    <row r="10" spans="1:25">
      <c r="A10" s="6" t="s">
        <v>1348</v>
      </c>
      <c r="B10" s="7">
        <f t="shared" si="2"/>
        <v>272</v>
      </c>
      <c r="C10" s="7">
        <v>200</v>
      </c>
      <c r="D10" s="7">
        <v>72</v>
      </c>
      <c r="E10" s="7" t="e">
        <f t="shared" si="4"/>
        <v>#REF!</v>
      </c>
      <c r="F10" s="5" t="e">
        <f t="shared" si="5"/>
        <v>#REF!</v>
      </c>
      <c r="G10" s="5" t="e">
        <f t="shared" si="6"/>
        <v>#REF!</v>
      </c>
      <c r="H10" s="5" t="e">
        <f t="shared" si="7"/>
        <v>#REF!</v>
      </c>
      <c r="I10" s="5" t="e">
        <f>SUMPRODUCT((#REF!='지역별 지원개소'!$A10)*(#REF!='지역별 지원개소'!I$4))</f>
        <v>#REF!</v>
      </c>
      <c r="J10" s="5" t="e">
        <f>SUMPRODUCT((#REF!='지역별 지원개소'!$A10)*(#REF!='지역별 지원개소'!J$4))</f>
        <v>#REF!</v>
      </c>
      <c r="K10" s="5" t="e">
        <f t="shared" si="8"/>
        <v>#REF!</v>
      </c>
      <c r="L10" s="5" t="e">
        <f>SUMPRODUCT((#REF!='지역별 지원개소'!$A10)*(#REF!='지역별 지원개소'!L$4))</f>
        <v>#REF!</v>
      </c>
      <c r="M10" s="5" t="e">
        <f>SUMPRODUCT((#REF!='지역별 지원개소'!$A10)*(#REF!='지역별 지원개소'!M$4))</f>
        <v>#REF!</v>
      </c>
      <c r="N10" s="5" t="e">
        <f t="shared" si="9"/>
        <v>#REF!</v>
      </c>
      <c r="O10" s="5" t="e">
        <f>SUMPRODUCT((#REF!='지역별 지원개소'!$A10)*(#REF!='지역별 지원개소'!O$4))</f>
        <v>#REF!</v>
      </c>
      <c r="P10" s="5" t="e">
        <f>SUMPRODUCT((#REF!='지역별 지원개소'!$A10)*(#REF!='지역별 지원개소'!P$4))</f>
        <v>#REF!</v>
      </c>
      <c r="Q10" s="5" t="e">
        <f t="shared" si="10"/>
        <v>#REF!</v>
      </c>
      <c r="R10" s="5" t="e">
        <f>SUMPRODUCT((#REF!='지역별 지원개소'!$A10)*(#REF!='지역별 지원개소'!R$4))</f>
        <v>#REF!</v>
      </c>
      <c r="S10" s="5" t="e">
        <f>SUMPRODUCT((#REF!='지역별 지원개소'!$A10)*(#REF!='지역별 지원개소'!S$4))</f>
        <v>#REF!</v>
      </c>
      <c r="T10" s="5" t="e">
        <f t="shared" si="11"/>
        <v>#REF!</v>
      </c>
      <c r="U10" s="5" t="e">
        <f t="shared" si="12"/>
        <v>#REF!</v>
      </c>
      <c r="V10" s="5" t="e">
        <f t="shared" si="13"/>
        <v>#REF!</v>
      </c>
      <c r="W10" s="8" t="e">
        <f t="shared" si="14"/>
        <v>#REF!</v>
      </c>
      <c r="X10" s="8" t="e">
        <f t="shared" si="15"/>
        <v>#REF!</v>
      </c>
      <c r="Y10" s="9" t="e">
        <f t="shared" si="16"/>
        <v>#REF!</v>
      </c>
    </row>
    <row r="11" spans="1:25">
      <c r="A11" s="6" t="s">
        <v>5</v>
      </c>
      <c r="B11" s="7">
        <f t="shared" si="2"/>
        <v>170</v>
      </c>
      <c r="C11" s="7">
        <v>108</v>
      </c>
      <c r="D11" s="7">
        <v>62</v>
      </c>
      <c r="E11" s="7" t="e">
        <f t="shared" si="4"/>
        <v>#REF!</v>
      </c>
      <c r="F11" s="5" t="e">
        <f t="shared" si="5"/>
        <v>#REF!</v>
      </c>
      <c r="G11" s="5" t="e">
        <f t="shared" si="6"/>
        <v>#REF!</v>
      </c>
      <c r="H11" s="5" t="e">
        <f t="shared" si="7"/>
        <v>#REF!</v>
      </c>
      <c r="I11" s="5" t="e">
        <f>SUMPRODUCT((#REF!='지역별 지원개소'!$A11)*(#REF!='지역별 지원개소'!I$4))</f>
        <v>#REF!</v>
      </c>
      <c r="J11" s="5" t="e">
        <f>SUMPRODUCT((#REF!='지역별 지원개소'!$A11)*(#REF!='지역별 지원개소'!J$4))</f>
        <v>#REF!</v>
      </c>
      <c r="K11" s="5" t="e">
        <f t="shared" si="8"/>
        <v>#REF!</v>
      </c>
      <c r="L11" s="5" t="e">
        <f>SUMPRODUCT((#REF!='지역별 지원개소'!$A11)*(#REF!='지역별 지원개소'!L$4))</f>
        <v>#REF!</v>
      </c>
      <c r="M11" s="5" t="e">
        <f>SUMPRODUCT((#REF!='지역별 지원개소'!$A11)*(#REF!='지역별 지원개소'!M$4))</f>
        <v>#REF!</v>
      </c>
      <c r="N11" s="5" t="e">
        <f t="shared" si="9"/>
        <v>#REF!</v>
      </c>
      <c r="O11" s="5" t="e">
        <f>SUMPRODUCT((#REF!='지역별 지원개소'!$A11)*(#REF!='지역별 지원개소'!O$4))</f>
        <v>#REF!</v>
      </c>
      <c r="P11" s="5" t="e">
        <f>SUMPRODUCT((#REF!='지역별 지원개소'!$A11)*(#REF!='지역별 지원개소'!P$4))</f>
        <v>#REF!</v>
      </c>
      <c r="Q11" s="5" t="e">
        <f t="shared" si="10"/>
        <v>#REF!</v>
      </c>
      <c r="R11" s="5" t="e">
        <f>SUMPRODUCT((#REF!='지역별 지원개소'!$A11)*(#REF!='지역별 지원개소'!R$4))</f>
        <v>#REF!</v>
      </c>
      <c r="S11" s="5" t="e">
        <f>SUMPRODUCT((#REF!='지역별 지원개소'!$A11)*(#REF!='지역별 지원개소'!S$4))</f>
        <v>#REF!</v>
      </c>
      <c r="T11" s="5" t="e">
        <f t="shared" si="11"/>
        <v>#REF!</v>
      </c>
      <c r="U11" s="5" t="e">
        <f t="shared" si="12"/>
        <v>#REF!</v>
      </c>
      <c r="V11" s="5" t="e">
        <f t="shared" si="13"/>
        <v>#REF!</v>
      </c>
      <c r="W11" s="8" t="e">
        <f t="shared" si="14"/>
        <v>#REF!</v>
      </c>
      <c r="X11" s="8" t="e">
        <f t="shared" si="15"/>
        <v>#REF!</v>
      </c>
      <c r="Y11" s="9" t="e">
        <f t="shared" si="16"/>
        <v>#REF!</v>
      </c>
    </row>
    <row r="12" spans="1:25">
      <c r="A12" s="6" t="s">
        <v>6</v>
      </c>
      <c r="B12" s="7">
        <f t="shared" si="2"/>
        <v>146</v>
      </c>
      <c r="C12" s="7">
        <v>92</v>
      </c>
      <c r="D12" s="7">
        <v>54</v>
      </c>
      <c r="E12" s="7" t="e">
        <f t="shared" si="4"/>
        <v>#REF!</v>
      </c>
      <c r="F12" s="5" t="e">
        <f t="shared" si="5"/>
        <v>#REF!</v>
      </c>
      <c r="G12" s="5" t="e">
        <f t="shared" si="6"/>
        <v>#REF!</v>
      </c>
      <c r="H12" s="5" t="e">
        <f t="shared" si="7"/>
        <v>#REF!</v>
      </c>
      <c r="I12" s="5" t="e">
        <f>SUMPRODUCT((#REF!='지역별 지원개소'!$A12)*(#REF!='지역별 지원개소'!I$4))</f>
        <v>#REF!</v>
      </c>
      <c r="J12" s="5" t="e">
        <f>SUMPRODUCT((#REF!='지역별 지원개소'!$A12)*(#REF!='지역별 지원개소'!J$4))</f>
        <v>#REF!</v>
      </c>
      <c r="K12" s="5" t="e">
        <f t="shared" si="8"/>
        <v>#REF!</v>
      </c>
      <c r="L12" s="5" t="e">
        <f>SUMPRODUCT((#REF!='지역별 지원개소'!$A12)*(#REF!='지역별 지원개소'!L$4))</f>
        <v>#REF!</v>
      </c>
      <c r="M12" s="5" t="e">
        <f>SUMPRODUCT((#REF!='지역별 지원개소'!$A12)*(#REF!='지역별 지원개소'!M$4))</f>
        <v>#REF!</v>
      </c>
      <c r="N12" s="5" t="e">
        <f t="shared" si="9"/>
        <v>#REF!</v>
      </c>
      <c r="O12" s="5" t="e">
        <f>SUMPRODUCT((#REF!='지역별 지원개소'!$A12)*(#REF!='지역별 지원개소'!O$4))</f>
        <v>#REF!</v>
      </c>
      <c r="P12" s="5" t="e">
        <f>SUMPRODUCT((#REF!='지역별 지원개소'!$A12)*(#REF!='지역별 지원개소'!P$4))</f>
        <v>#REF!</v>
      </c>
      <c r="Q12" s="5" t="e">
        <f t="shared" si="10"/>
        <v>#REF!</v>
      </c>
      <c r="R12" s="5" t="e">
        <f>SUMPRODUCT((#REF!='지역별 지원개소'!$A12)*(#REF!='지역별 지원개소'!R$4))</f>
        <v>#REF!</v>
      </c>
      <c r="S12" s="5" t="e">
        <f>SUMPRODUCT((#REF!='지역별 지원개소'!$A12)*(#REF!='지역별 지원개소'!S$4))</f>
        <v>#REF!</v>
      </c>
      <c r="T12" s="5" t="e">
        <f t="shared" si="11"/>
        <v>#REF!</v>
      </c>
      <c r="U12" s="5" t="e">
        <f t="shared" si="12"/>
        <v>#REF!</v>
      </c>
      <c r="V12" s="5" t="e">
        <f t="shared" si="13"/>
        <v>#REF!</v>
      </c>
      <c r="W12" s="8" t="e">
        <f t="shared" si="14"/>
        <v>#REF!</v>
      </c>
      <c r="X12" s="8" t="e">
        <f t="shared" si="15"/>
        <v>#REF!</v>
      </c>
      <c r="Y12" s="9" t="e">
        <f t="shared" si="16"/>
        <v>#REF!</v>
      </c>
    </row>
    <row r="13" spans="1:25">
      <c r="A13" s="6" t="s">
        <v>7</v>
      </c>
      <c r="B13" s="7">
        <f t="shared" si="2"/>
        <v>232</v>
      </c>
      <c r="C13" s="7">
        <v>188</v>
      </c>
      <c r="D13" s="7">
        <v>44</v>
      </c>
      <c r="E13" s="7" t="e">
        <f t="shared" si="4"/>
        <v>#REF!</v>
      </c>
      <c r="F13" s="5" t="e">
        <f t="shared" si="5"/>
        <v>#REF!</v>
      </c>
      <c r="G13" s="5" t="e">
        <f t="shared" si="6"/>
        <v>#REF!</v>
      </c>
      <c r="H13" s="5" t="e">
        <f t="shared" si="7"/>
        <v>#REF!</v>
      </c>
      <c r="I13" s="5" t="e">
        <f>SUMPRODUCT((#REF!='지역별 지원개소'!$A13)*(#REF!='지역별 지원개소'!I$4))</f>
        <v>#REF!</v>
      </c>
      <c r="J13" s="5" t="e">
        <f>SUMPRODUCT((#REF!='지역별 지원개소'!$A13)*(#REF!='지역별 지원개소'!J$4))</f>
        <v>#REF!</v>
      </c>
      <c r="K13" s="5" t="e">
        <f t="shared" si="8"/>
        <v>#REF!</v>
      </c>
      <c r="L13" s="5" t="e">
        <f>SUMPRODUCT((#REF!='지역별 지원개소'!$A13)*(#REF!='지역별 지원개소'!L$4))</f>
        <v>#REF!</v>
      </c>
      <c r="M13" s="5" t="e">
        <f>SUMPRODUCT((#REF!='지역별 지원개소'!$A13)*(#REF!='지역별 지원개소'!M$4))</f>
        <v>#REF!</v>
      </c>
      <c r="N13" s="5" t="e">
        <f t="shared" si="9"/>
        <v>#REF!</v>
      </c>
      <c r="O13" s="5" t="e">
        <f>SUMPRODUCT((#REF!='지역별 지원개소'!$A13)*(#REF!='지역별 지원개소'!O$4))</f>
        <v>#REF!</v>
      </c>
      <c r="P13" s="5" t="e">
        <f>SUMPRODUCT((#REF!='지역별 지원개소'!$A13)*(#REF!='지역별 지원개소'!P$4))</f>
        <v>#REF!</v>
      </c>
      <c r="Q13" s="5" t="e">
        <f t="shared" si="10"/>
        <v>#REF!</v>
      </c>
      <c r="R13" s="5" t="e">
        <f>SUMPRODUCT((#REF!='지역별 지원개소'!$A13)*(#REF!='지역별 지원개소'!R$4))</f>
        <v>#REF!</v>
      </c>
      <c r="S13" s="5" t="e">
        <f>SUMPRODUCT((#REF!='지역별 지원개소'!$A13)*(#REF!='지역별 지원개소'!S$4))</f>
        <v>#REF!</v>
      </c>
      <c r="T13" s="5" t="e">
        <f t="shared" si="11"/>
        <v>#REF!</v>
      </c>
      <c r="U13" s="5" t="e">
        <f t="shared" si="12"/>
        <v>#REF!</v>
      </c>
      <c r="V13" s="5" t="e">
        <f t="shared" si="13"/>
        <v>#REF!</v>
      </c>
      <c r="W13" s="8" t="e">
        <f t="shared" si="14"/>
        <v>#REF!</v>
      </c>
      <c r="X13" s="8" t="e">
        <f t="shared" si="15"/>
        <v>#REF!</v>
      </c>
      <c r="Y13" s="9" t="e">
        <f t="shared" si="16"/>
        <v>#REF!</v>
      </c>
    </row>
    <row r="14" spans="1:25">
      <c r="A14" s="6" t="s">
        <v>8</v>
      </c>
      <c r="B14" s="7">
        <f t="shared" si="2"/>
        <v>110</v>
      </c>
      <c r="C14" s="7">
        <v>68</v>
      </c>
      <c r="D14" s="7">
        <v>42</v>
      </c>
      <c r="E14" s="7" t="e">
        <f t="shared" si="4"/>
        <v>#REF!</v>
      </c>
      <c r="F14" s="5" t="e">
        <f t="shared" si="5"/>
        <v>#REF!</v>
      </c>
      <c r="G14" s="5" t="e">
        <f t="shared" si="6"/>
        <v>#REF!</v>
      </c>
      <c r="H14" s="5" t="e">
        <f t="shared" si="7"/>
        <v>#REF!</v>
      </c>
      <c r="I14" s="5" t="e">
        <f>SUMPRODUCT((#REF!='지역별 지원개소'!$A14)*(#REF!='지역별 지원개소'!I$4))</f>
        <v>#REF!</v>
      </c>
      <c r="J14" s="5" t="e">
        <f>SUMPRODUCT((#REF!='지역별 지원개소'!$A14)*(#REF!='지역별 지원개소'!J$4))</f>
        <v>#REF!</v>
      </c>
      <c r="K14" s="5" t="e">
        <f t="shared" si="8"/>
        <v>#REF!</v>
      </c>
      <c r="L14" s="5" t="e">
        <f>SUMPRODUCT((#REF!='지역별 지원개소'!$A14)*(#REF!='지역별 지원개소'!L$4))</f>
        <v>#REF!</v>
      </c>
      <c r="M14" s="5" t="e">
        <f>SUMPRODUCT((#REF!='지역별 지원개소'!$A14)*(#REF!='지역별 지원개소'!M$4))</f>
        <v>#REF!</v>
      </c>
      <c r="N14" s="5" t="e">
        <f t="shared" si="9"/>
        <v>#REF!</v>
      </c>
      <c r="O14" s="5" t="e">
        <f>SUMPRODUCT((#REF!='지역별 지원개소'!$A14)*(#REF!='지역별 지원개소'!O$4))</f>
        <v>#REF!</v>
      </c>
      <c r="P14" s="5" t="e">
        <f>SUMPRODUCT((#REF!='지역별 지원개소'!$A14)*(#REF!='지역별 지원개소'!P$4))</f>
        <v>#REF!</v>
      </c>
      <c r="Q14" s="5" t="e">
        <f t="shared" si="10"/>
        <v>#REF!</v>
      </c>
      <c r="R14" s="5" t="e">
        <f>SUMPRODUCT((#REF!='지역별 지원개소'!$A14)*(#REF!='지역별 지원개소'!R$4))</f>
        <v>#REF!</v>
      </c>
      <c r="S14" s="5" t="e">
        <f>SUMPRODUCT((#REF!='지역별 지원개소'!$A14)*(#REF!='지역별 지원개소'!S$4))</f>
        <v>#REF!</v>
      </c>
      <c r="T14" s="5" t="e">
        <f t="shared" si="11"/>
        <v>#REF!</v>
      </c>
      <c r="U14" s="5" t="e">
        <f t="shared" si="12"/>
        <v>#REF!</v>
      </c>
      <c r="V14" s="5" t="e">
        <f t="shared" si="13"/>
        <v>#REF!</v>
      </c>
      <c r="W14" s="8" t="e">
        <f t="shared" si="14"/>
        <v>#REF!</v>
      </c>
      <c r="X14" s="8" t="e">
        <f t="shared" si="15"/>
        <v>#REF!</v>
      </c>
      <c r="Y14" s="9" t="e">
        <f t="shared" si="16"/>
        <v>#REF!</v>
      </c>
    </row>
    <row r="15" spans="1:25">
      <c r="A15" s="6" t="s">
        <v>9</v>
      </c>
      <c r="B15" s="7">
        <f t="shared" si="2"/>
        <v>330</v>
      </c>
      <c r="C15" s="7">
        <v>241</v>
      </c>
      <c r="D15" s="7">
        <v>89</v>
      </c>
      <c r="E15" s="7" t="e">
        <f t="shared" si="4"/>
        <v>#REF!</v>
      </c>
      <c r="F15" s="5" t="e">
        <f t="shared" si="5"/>
        <v>#REF!</v>
      </c>
      <c r="G15" s="5" t="e">
        <f t="shared" si="6"/>
        <v>#REF!</v>
      </c>
      <c r="H15" s="5" t="e">
        <f t="shared" si="7"/>
        <v>#REF!</v>
      </c>
      <c r="I15" s="5" t="e">
        <f>SUMPRODUCT((#REF!='지역별 지원개소'!$A15)*(#REF!='지역별 지원개소'!I$4))</f>
        <v>#REF!</v>
      </c>
      <c r="J15" s="5" t="e">
        <f>SUMPRODUCT((#REF!='지역별 지원개소'!$A15)*(#REF!='지역별 지원개소'!J$4))</f>
        <v>#REF!</v>
      </c>
      <c r="K15" s="5" t="e">
        <f t="shared" si="8"/>
        <v>#REF!</v>
      </c>
      <c r="L15" s="5" t="e">
        <f>SUMPRODUCT((#REF!='지역별 지원개소'!$A15)*(#REF!='지역별 지원개소'!L$4))</f>
        <v>#REF!</v>
      </c>
      <c r="M15" s="5" t="e">
        <f>SUMPRODUCT((#REF!='지역별 지원개소'!$A15)*(#REF!='지역별 지원개소'!M$4))</f>
        <v>#REF!</v>
      </c>
      <c r="N15" s="5" t="e">
        <f t="shared" si="9"/>
        <v>#REF!</v>
      </c>
      <c r="O15" s="5" t="e">
        <f>SUMPRODUCT((#REF!='지역별 지원개소'!$A15)*(#REF!='지역별 지원개소'!O$4))</f>
        <v>#REF!</v>
      </c>
      <c r="P15" s="5" t="e">
        <f>SUMPRODUCT((#REF!='지역별 지원개소'!$A15)*(#REF!='지역별 지원개소'!P$4))</f>
        <v>#REF!</v>
      </c>
      <c r="Q15" s="5" t="e">
        <f t="shared" si="10"/>
        <v>#REF!</v>
      </c>
      <c r="R15" s="5" t="e">
        <f>SUMPRODUCT((#REF!='지역별 지원개소'!$A15)*(#REF!='지역별 지원개소'!R$4))</f>
        <v>#REF!</v>
      </c>
      <c r="S15" s="5" t="e">
        <f>SUMPRODUCT((#REF!='지역별 지원개소'!$A15)*(#REF!='지역별 지원개소'!S$4))</f>
        <v>#REF!</v>
      </c>
      <c r="T15" s="5" t="e">
        <f t="shared" si="11"/>
        <v>#REF!</v>
      </c>
      <c r="U15" s="5" t="e">
        <f t="shared" si="12"/>
        <v>#REF!</v>
      </c>
      <c r="V15" s="5" t="e">
        <f t="shared" si="13"/>
        <v>#REF!</v>
      </c>
      <c r="W15" s="8" t="e">
        <f t="shared" si="14"/>
        <v>#REF!</v>
      </c>
      <c r="X15" s="8" t="e">
        <f t="shared" si="15"/>
        <v>#REF!</v>
      </c>
      <c r="Y15" s="9" t="e">
        <f t="shared" si="16"/>
        <v>#REF!</v>
      </c>
    </row>
    <row r="16" spans="1:25">
      <c r="A16" s="6" t="s">
        <v>10</v>
      </c>
      <c r="B16" s="7">
        <f t="shared" si="2"/>
        <v>212</v>
      </c>
      <c r="C16" s="7">
        <v>135</v>
      </c>
      <c r="D16" s="7">
        <v>77</v>
      </c>
      <c r="E16" s="7" t="e">
        <f t="shared" si="4"/>
        <v>#REF!</v>
      </c>
      <c r="F16" s="5" t="e">
        <f t="shared" si="5"/>
        <v>#REF!</v>
      </c>
      <c r="G16" s="5" t="e">
        <f t="shared" si="6"/>
        <v>#REF!</v>
      </c>
      <c r="H16" s="5" t="e">
        <f t="shared" si="7"/>
        <v>#REF!</v>
      </c>
      <c r="I16" s="5" t="e">
        <f>SUMPRODUCT((#REF!='지역별 지원개소'!$A16)*(#REF!='지역별 지원개소'!I$4))</f>
        <v>#REF!</v>
      </c>
      <c r="J16" s="5" t="e">
        <f>SUMPRODUCT((#REF!='지역별 지원개소'!$A16)*(#REF!='지역별 지원개소'!J$4))</f>
        <v>#REF!</v>
      </c>
      <c r="K16" s="5" t="e">
        <f t="shared" si="8"/>
        <v>#REF!</v>
      </c>
      <c r="L16" s="5" t="e">
        <f>SUMPRODUCT((#REF!='지역별 지원개소'!$A16)*(#REF!='지역별 지원개소'!L$4))</f>
        <v>#REF!</v>
      </c>
      <c r="M16" s="5" t="e">
        <f>SUMPRODUCT((#REF!='지역별 지원개소'!$A16)*(#REF!='지역별 지원개소'!M$4))</f>
        <v>#REF!</v>
      </c>
      <c r="N16" s="5" t="e">
        <f t="shared" si="9"/>
        <v>#REF!</v>
      </c>
      <c r="O16" s="5" t="e">
        <f>SUMPRODUCT((#REF!='지역별 지원개소'!$A16)*(#REF!='지역별 지원개소'!O$4))</f>
        <v>#REF!</v>
      </c>
      <c r="P16" s="5" t="e">
        <f>SUMPRODUCT((#REF!='지역별 지원개소'!$A16)*(#REF!='지역별 지원개소'!P$4))</f>
        <v>#REF!</v>
      </c>
      <c r="Q16" s="5" t="e">
        <f t="shared" si="10"/>
        <v>#REF!</v>
      </c>
      <c r="R16" s="5" t="e">
        <f>SUMPRODUCT((#REF!='지역별 지원개소'!$A16)*(#REF!='지역별 지원개소'!R$4))</f>
        <v>#REF!</v>
      </c>
      <c r="S16" s="5" t="e">
        <f>SUMPRODUCT((#REF!='지역별 지원개소'!$A16)*(#REF!='지역별 지원개소'!S$4))</f>
        <v>#REF!</v>
      </c>
      <c r="T16" s="5" t="e">
        <f t="shared" si="11"/>
        <v>#REF!</v>
      </c>
      <c r="U16" s="5" t="e">
        <f t="shared" si="12"/>
        <v>#REF!</v>
      </c>
      <c r="V16" s="5" t="e">
        <f t="shared" si="13"/>
        <v>#REF!</v>
      </c>
      <c r="W16" s="8" t="e">
        <f t="shared" si="14"/>
        <v>#REF!</v>
      </c>
      <c r="X16" s="8" t="e">
        <f t="shared" si="15"/>
        <v>#REF!</v>
      </c>
      <c r="Y16" s="9" t="e">
        <f t="shared" si="16"/>
        <v>#REF!</v>
      </c>
    </row>
    <row r="17" spans="1:25">
      <c r="A17" s="6" t="s">
        <v>11</v>
      </c>
      <c r="B17" s="7">
        <f t="shared" si="2"/>
        <v>192</v>
      </c>
      <c r="C17" s="7">
        <v>128</v>
      </c>
      <c r="D17" s="7">
        <v>64</v>
      </c>
      <c r="E17" s="7" t="e">
        <f t="shared" si="4"/>
        <v>#REF!</v>
      </c>
      <c r="F17" s="5" t="e">
        <f t="shared" si="5"/>
        <v>#REF!</v>
      </c>
      <c r="G17" s="5" t="e">
        <f t="shared" si="6"/>
        <v>#REF!</v>
      </c>
      <c r="H17" s="5" t="e">
        <f t="shared" si="7"/>
        <v>#REF!</v>
      </c>
      <c r="I17" s="5" t="e">
        <f>SUMPRODUCT((#REF!='지역별 지원개소'!$A17)*(#REF!='지역별 지원개소'!I$4))</f>
        <v>#REF!</v>
      </c>
      <c r="J17" s="5" t="e">
        <f>SUMPRODUCT((#REF!='지역별 지원개소'!$A17)*(#REF!='지역별 지원개소'!J$4))</f>
        <v>#REF!</v>
      </c>
      <c r="K17" s="5" t="e">
        <f t="shared" si="8"/>
        <v>#REF!</v>
      </c>
      <c r="L17" s="5" t="e">
        <f>SUMPRODUCT((#REF!='지역별 지원개소'!$A17)*(#REF!='지역별 지원개소'!L$4))</f>
        <v>#REF!</v>
      </c>
      <c r="M17" s="5" t="e">
        <f>SUMPRODUCT((#REF!='지역별 지원개소'!$A17)*(#REF!='지역별 지원개소'!M$4))</f>
        <v>#REF!</v>
      </c>
      <c r="N17" s="5" t="e">
        <f t="shared" si="9"/>
        <v>#REF!</v>
      </c>
      <c r="O17" s="5" t="e">
        <f>SUMPRODUCT((#REF!='지역별 지원개소'!$A17)*(#REF!='지역별 지원개소'!O$4))</f>
        <v>#REF!</v>
      </c>
      <c r="P17" s="5" t="e">
        <f>SUMPRODUCT((#REF!='지역별 지원개소'!$A17)*(#REF!='지역별 지원개소'!P$4))</f>
        <v>#REF!</v>
      </c>
      <c r="Q17" s="5" t="e">
        <f t="shared" si="10"/>
        <v>#REF!</v>
      </c>
      <c r="R17" s="5" t="e">
        <f>SUMPRODUCT((#REF!='지역별 지원개소'!$A17)*(#REF!='지역별 지원개소'!R$4))</f>
        <v>#REF!</v>
      </c>
      <c r="S17" s="5" t="e">
        <f>SUMPRODUCT((#REF!='지역별 지원개소'!$A17)*(#REF!='지역별 지원개소'!S$4))</f>
        <v>#REF!</v>
      </c>
      <c r="T17" s="5" t="e">
        <f t="shared" si="11"/>
        <v>#REF!</v>
      </c>
      <c r="U17" s="5" t="e">
        <f t="shared" si="12"/>
        <v>#REF!</v>
      </c>
      <c r="V17" s="5" t="e">
        <f t="shared" si="13"/>
        <v>#REF!</v>
      </c>
      <c r="W17" s="8" t="e">
        <f t="shared" si="14"/>
        <v>#REF!</v>
      </c>
      <c r="X17" s="8" t="e">
        <f t="shared" si="15"/>
        <v>#REF!</v>
      </c>
      <c r="Y17" s="9" t="e">
        <f t="shared" si="16"/>
        <v>#REF!</v>
      </c>
    </row>
    <row r="18" spans="1:25">
      <c r="A18" s="6" t="s">
        <v>12</v>
      </c>
      <c r="B18" s="7">
        <f t="shared" si="2"/>
        <v>188</v>
      </c>
      <c r="C18" s="7">
        <v>135</v>
      </c>
      <c r="D18" s="7">
        <v>53</v>
      </c>
      <c r="E18" s="7" t="e">
        <f t="shared" si="4"/>
        <v>#REF!</v>
      </c>
      <c r="F18" s="5" t="e">
        <f t="shared" si="5"/>
        <v>#REF!</v>
      </c>
      <c r="G18" s="5" t="e">
        <f t="shared" si="6"/>
        <v>#REF!</v>
      </c>
      <c r="H18" s="5" t="e">
        <f t="shared" si="7"/>
        <v>#REF!</v>
      </c>
      <c r="I18" s="5" t="e">
        <f>SUMPRODUCT((#REF!='지역별 지원개소'!$A18)*(#REF!='지역별 지원개소'!I$4))</f>
        <v>#REF!</v>
      </c>
      <c r="J18" s="5" t="e">
        <f>SUMPRODUCT((#REF!='지역별 지원개소'!$A18)*(#REF!='지역별 지원개소'!J$4))</f>
        <v>#REF!</v>
      </c>
      <c r="K18" s="5" t="e">
        <f t="shared" si="8"/>
        <v>#REF!</v>
      </c>
      <c r="L18" s="5" t="e">
        <f>SUMPRODUCT((#REF!='지역별 지원개소'!$A18)*(#REF!='지역별 지원개소'!L$4))</f>
        <v>#REF!</v>
      </c>
      <c r="M18" s="5" t="e">
        <f>SUMPRODUCT((#REF!='지역별 지원개소'!$A18)*(#REF!='지역별 지원개소'!M$4))</f>
        <v>#REF!</v>
      </c>
      <c r="N18" s="5" t="e">
        <f t="shared" si="9"/>
        <v>#REF!</v>
      </c>
      <c r="O18" s="5" t="e">
        <f>SUMPRODUCT((#REF!='지역별 지원개소'!$A18)*(#REF!='지역별 지원개소'!O$4))</f>
        <v>#REF!</v>
      </c>
      <c r="P18" s="5" t="e">
        <f>SUMPRODUCT((#REF!='지역별 지원개소'!$A18)*(#REF!='지역별 지원개소'!P$4))</f>
        <v>#REF!</v>
      </c>
      <c r="Q18" s="5" t="e">
        <f t="shared" si="10"/>
        <v>#REF!</v>
      </c>
      <c r="R18" s="5" t="e">
        <f>SUMPRODUCT((#REF!='지역별 지원개소'!$A18)*(#REF!='지역별 지원개소'!R$4))</f>
        <v>#REF!</v>
      </c>
      <c r="S18" s="5" t="e">
        <f>SUMPRODUCT((#REF!='지역별 지원개소'!$A18)*(#REF!='지역별 지원개소'!S$4))</f>
        <v>#REF!</v>
      </c>
      <c r="T18" s="5" t="e">
        <f t="shared" si="11"/>
        <v>#REF!</v>
      </c>
      <c r="U18" s="5" t="e">
        <f t="shared" si="12"/>
        <v>#REF!</v>
      </c>
      <c r="V18" s="5" t="e">
        <f t="shared" si="13"/>
        <v>#REF!</v>
      </c>
      <c r="W18" s="8" t="e">
        <f t="shared" si="14"/>
        <v>#REF!</v>
      </c>
      <c r="X18" s="8" t="e">
        <f t="shared" si="15"/>
        <v>#REF!</v>
      </c>
      <c r="Y18" s="9" t="e">
        <f t="shared" si="16"/>
        <v>#REF!</v>
      </c>
    </row>
    <row r="19" spans="1:25">
      <c r="A19" s="6" t="s">
        <v>13</v>
      </c>
      <c r="B19" s="7">
        <f t="shared" si="2"/>
        <v>194</v>
      </c>
      <c r="C19" s="7">
        <v>146</v>
      </c>
      <c r="D19" s="7">
        <v>48</v>
      </c>
      <c r="E19" s="7" t="e">
        <f t="shared" si="4"/>
        <v>#REF!</v>
      </c>
      <c r="F19" s="5" t="e">
        <f t="shared" si="5"/>
        <v>#REF!</v>
      </c>
      <c r="G19" s="5" t="e">
        <f t="shared" si="6"/>
        <v>#REF!</v>
      </c>
      <c r="H19" s="5" t="e">
        <f t="shared" si="7"/>
        <v>#REF!</v>
      </c>
      <c r="I19" s="5" t="e">
        <f>SUMPRODUCT((#REF!='지역별 지원개소'!$A19)*(#REF!='지역별 지원개소'!I$4))</f>
        <v>#REF!</v>
      </c>
      <c r="J19" s="5" t="e">
        <f>SUMPRODUCT((#REF!='지역별 지원개소'!$A19)*(#REF!='지역별 지원개소'!J$4))</f>
        <v>#REF!</v>
      </c>
      <c r="K19" s="5" t="e">
        <f t="shared" si="8"/>
        <v>#REF!</v>
      </c>
      <c r="L19" s="5" t="e">
        <f>SUMPRODUCT((#REF!='지역별 지원개소'!$A19)*(#REF!='지역별 지원개소'!L$4))</f>
        <v>#REF!</v>
      </c>
      <c r="M19" s="5" t="e">
        <f>SUMPRODUCT((#REF!='지역별 지원개소'!$A19)*(#REF!='지역별 지원개소'!M$4))</f>
        <v>#REF!</v>
      </c>
      <c r="N19" s="5" t="e">
        <f t="shared" si="9"/>
        <v>#REF!</v>
      </c>
      <c r="O19" s="5" t="e">
        <f>SUMPRODUCT((#REF!='지역별 지원개소'!$A19)*(#REF!='지역별 지원개소'!O$4))</f>
        <v>#REF!</v>
      </c>
      <c r="P19" s="5" t="e">
        <f>SUMPRODUCT((#REF!='지역별 지원개소'!$A19)*(#REF!='지역별 지원개소'!P$4))</f>
        <v>#REF!</v>
      </c>
      <c r="Q19" s="5" t="e">
        <f t="shared" si="10"/>
        <v>#REF!</v>
      </c>
      <c r="R19" s="5" t="e">
        <f>SUMPRODUCT((#REF!='지역별 지원개소'!$A19)*(#REF!='지역별 지원개소'!R$4))</f>
        <v>#REF!</v>
      </c>
      <c r="S19" s="5" t="e">
        <f>SUMPRODUCT((#REF!='지역별 지원개소'!$A19)*(#REF!='지역별 지원개소'!S$4))</f>
        <v>#REF!</v>
      </c>
      <c r="T19" s="5" t="e">
        <f t="shared" si="11"/>
        <v>#REF!</v>
      </c>
      <c r="U19" s="5" t="e">
        <f t="shared" si="12"/>
        <v>#REF!</v>
      </c>
      <c r="V19" s="5" t="e">
        <f t="shared" si="13"/>
        <v>#REF!</v>
      </c>
      <c r="W19" s="8" t="e">
        <f t="shared" si="14"/>
        <v>#REF!</v>
      </c>
      <c r="X19" s="8" t="e">
        <f t="shared" si="15"/>
        <v>#REF!</v>
      </c>
      <c r="Y19" s="9" t="e">
        <f t="shared" si="16"/>
        <v>#REF!</v>
      </c>
    </row>
    <row r="20" spans="1:25">
      <c r="A20" s="6" t="s">
        <v>14</v>
      </c>
      <c r="B20" s="7">
        <f t="shared" si="2"/>
        <v>149</v>
      </c>
      <c r="C20" s="7">
        <v>95</v>
      </c>
      <c r="D20" s="7">
        <v>54</v>
      </c>
      <c r="E20" s="7" t="e">
        <f t="shared" si="4"/>
        <v>#REF!</v>
      </c>
      <c r="F20" s="5" t="e">
        <f t="shared" si="5"/>
        <v>#REF!</v>
      </c>
      <c r="G20" s="5" t="e">
        <f t="shared" si="6"/>
        <v>#REF!</v>
      </c>
      <c r="H20" s="5" t="e">
        <f t="shared" si="7"/>
        <v>#REF!</v>
      </c>
      <c r="I20" s="5" t="e">
        <f>SUMPRODUCT((#REF!='지역별 지원개소'!$A20)*(#REF!='지역별 지원개소'!I$4))</f>
        <v>#REF!</v>
      </c>
      <c r="J20" s="5" t="e">
        <f>SUMPRODUCT((#REF!='지역별 지원개소'!$A20)*(#REF!='지역별 지원개소'!J$4))</f>
        <v>#REF!</v>
      </c>
      <c r="K20" s="5" t="e">
        <f t="shared" si="8"/>
        <v>#REF!</v>
      </c>
      <c r="L20" s="5" t="e">
        <f>SUMPRODUCT((#REF!='지역별 지원개소'!$A20)*(#REF!='지역별 지원개소'!L$4))</f>
        <v>#REF!</v>
      </c>
      <c r="M20" s="5" t="e">
        <f>SUMPRODUCT((#REF!='지역별 지원개소'!$A20)*(#REF!='지역별 지원개소'!M$4))</f>
        <v>#REF!</v>
      </c>
      <c r="N20" s="5" t="e">
        <f t="shared" si="9"/>
        <v>#REF!</v>
      </c>
      <c r="O20" s="5" t="e">
        <f>SUMPRODUCT((#REF!='지역별 지원개소'!$A20)*(#REF!='지역별 지원개소'!O$4))</f>
        <v>#REF!</v>
      </c>
      <c r="P20" s="5" t="e">
        <f>SUMPRODUCT((#REF!='지역별 지원개소'!$A20)*(#REF!='지역별 지원개소'!P$4))</f>
        <v>#REF!</v>
      </c>
      <c r="Q20" s="5" t="e">
        <f t="shared" si="10"/>
        <v>#REF!</v>
      </c>
      <c r="R20" s="5" t="e">
        <f>SUMPRODUCT((#REF!='지역별 지원개소'!$A20)*(#REF!='지역별 지원개소'!R$4))</f>
        <v>#REF!</v>
      </c>
      <c r="S20" s="5" t="e">
        <f>SUMPRODUCT((#REF!='지역별 지원개소'!$A20)*(#REF!='지역별 지원개소'!S$4))</f>
        <v>#REF!</v>
      </c>
      <c r="T20" s="5" t="e">
        <f t="shared" si="11"/>
        <v>#REF!</v>
      </c>
      <c r="U20" s="5" t="e">
        <f t="shared" si="12"/>
        <v>#REF!</v>
      </c>
      <c r="V20" s="5" t="e">
        <f t="shared" si="13"/>
        <v>#REF!</v>
      </c>
      <c r="W20" s="8" t="e">
        <f t="shared" si="14"/>
        <v>#REF!</v>
      </c>
      <c r="X20" s="8" t="e">
        <f t="shared" si="15"/>
        <v>#REF!</v>
      </c>
      <c r="Y20" s="9" t="e">
        <f t="shared" si="16"/>
        <v>#REF!</v>
      </c>
    </row>
    <row r="21" spans="1:25">
      <c r="A21" s="6" t="s">
        <v>15</v>
      </c>
      <c r="B21" s="7">
        <f t="shared" si="2"/>
        <v>166</v>
      </c>
      <c r="C21" s="7">
        <v>128</v>
      </c>
      <c r="D21" s="7">
        <v>38</v>
      </c>
      <c r="E21" s="7" t="e">
        <f t="shared" si="4"/>
        <v>#REF!</v>
      </c>
      <c r="F21" s="5" t="e">
        <f t="shared" si="5"/>
        <v>#REF!</v>
      </c>
      <c r="G21" s="5" t="e">
        <f t="shared" si="6"/>
        <v>#REF!</v>
      </c>
      <c r="H21" s="5" t="e">
        <f t="shared" si="7"/>
        <v>#REF!</v>
      </c>
      <c r="I21" s="5" t="e">
        <f>SUMPRODUCT((#REF!='지역별 지원개소'!$A21)*(#REF!='지역별 지원개소'!I$4))</f>
        <v>#REF!</v>
      </c>
      <c r="J21" s="5" t="e">
        <f>SUMPRODUCT((#REF!='지역별 지원개소'!$A21)*(#REF!='지역별 지원개소'!J$4))</f>
        <v>#REF!</v>
      </c>
      <c r="K21" s="5" t="e">
        <f t="shared" si="8"/>
        <v>#REF!</v>
      </c>
      <c r="L21" s="5" t="e">
        <f>SUMPRODUCT((#REF!='지역별 지원개소'!$A21)*(#REF!='지역별 지원개소'!L$4))</f>
        <v>#REF!</v>
      </c>
      <c r="M21" s="5" t="e">
        <f>SUMPRODUCT((#REF!='지역별 지원개소'!$A21)*(#REF!='지역별 지원개소'!M$4))</f>
        <v>#REF!</v>
      </c>
      <c r="N21" s="5" t="e">
        <f t="shared" si="9"/>
        <v>#REF!</v>
      </c>
      <c r="O21" s="5" t="e">
        <f>SUMPRODUCT((#REF!='지역별 지원개소'!$A21)*(#REF!='지역별 지원개소'!O$4))</f>
        <v>#REF!</v>
      </c>
      <c r="P21" s="5" t="e">
        <f>SUMPRODUCT((#REF!='지역별 지원개소'!$A21)*(#REF!='지역별 지원개소'!P$4))</f>
        <v>#REF!</v>
      </c>
      <c r="Q21" s="5" t="e">
        <f t="shared" si="10"/>
        <v>#REF!</v>
      </c>
      <c r="R21" s="5" t="e">
        <f>SUMPRODUCT((#REF!='지역별 지원개소'!$A21)*(#REF!='지역별 지원개소'!R$4))</f>
        <v>#REF!</v>
      </c>
      <c r="S21" s="5" t="e">
        <f>SUMPRODUCT((#REF!='지역별 지원개소'!$A21)*(#REF!='지역별 지원개소'!S$4))</f>
        <v>#REF!</v>
      </c>
      <c r="T21" s="5" t="e">
        <f t="shared" si="11"/>
        <v>#REF!</v>
      </c>
      <c r="U21" s="5" t="e">
        <f t="shared" si="12"/>
        <v>#REF!</v>
      </c>
      <c r="V21" s="5" t="e">
        <f t="shared" si="13"/>
        <v>#REF!</v>
      </c>
      <c r="W21" s="8" t="e">
        <f t="shared" si="14"/>
        <v>#REF!</v>
      </c>
      <c r="X21" s="8" t="e">
        <f t="shared" si="15"/>
        <v>#REF!</v>
      </c>
      <c r="Y21" s="9" t="e">
        <f t="shared" si="16"/>
        <v>#REF!</v>
      </c>
    </row>
    <row r="22" spans="1:25">
      <c r="A22" s="6" t="s">
        <v>16</v>
      </c>
      <c r="B22" s="7">
        <f t="shared" si="2"/>
        <v>182</v>
      </c>
      <c r="C22" s="7">
        <v>146</v>
      </c>
      <c r="D22" s="7">
        <v>36</v>
      </c>
      <c r="E22" s="7" t="e">
        <f t="shared" si="4"/>
        <v>#REF!</v>
      </c>
      <c r="F22" s="5" t="e">
        <f t="shared" si="5"/>
        <v>#REF!</v>
      </c>
      <c r="G22" s="5" t="e">
        <f t="shared" si="6"/>
        <v>#REF!</v>
      </c>
      <c r="H22" s="5" t="e">
        <f t="shared" si="7"/>
        <v>#REF!</v>
      </c>
      <c r="I22" s="5" t="e">
        <f>SUMPRODUCT((#REF!='지역별 지원개소'!$A22)*(#REF!='지역별 지원개소'!I$4))</f>
        <v>#REF!</v>
      </c>
      <c r="J22" s="5" t="e">
        <f>SUMPRODUCT((#REF!='지역별 지원개소'!$A22)*(#REF!='지역별 지원개소'!J$4))</f>
        <v>#REF!</v>
      </c>
      <c r="K22" s="5" t="e">
        <f t="shared" si="8"/>
        <v>#REF!</v>
      </c>
      <c r="L22" s="5" t="e">
        <f>SUMPRODUCT((#REF!='지역별 지원개소'!$A22)*(#REF!='지역별 지원개소'!L$4))</f>
        <v>#REF!</v>
      </c>
      <c r="M22" s="5" t="e">
        <f>SUMPRODUCT((#REF!='지역별 지원개소'!$A22)*(#REF!='지역별 지원개소'!M$4))</f>
        <v>#REF!</v>
      </c>
      <c r="N22" s="5" t="e">
        <f t="shared" si="9"/>
        <v>#REF!</v>
      </c>
      <c r="O22" s="5" t="e">
        <f>SUMPRODUCT((#REF!='지역별 지원개소'!$A22)*(#REF!='지역별 지원개소'!O$4))</f>
        <v>#REF!</v>
      </c>
      <c r="P22" s="5" t="e">
        <f>SUMPRODUCT((#REF!='지역별 지원개소'!$A22)*(#REF!='지역별 지원개소'!P$4))</f>
        <v>#REF!</v>
      </c>
      <c r="Q22" s="5" t="e">
        <f t="shared" si="10"/>
        <v>#REF!</v>
      </c>
      <c r="R22" s="5" t="e">
        <f>SUMPRODUCT((#REF!='지역별 지원개소'!$A22)*(#REF!='지역별 지원개소'!R$4))</f>
        <v>#REF!</v>
      </c>
      <c r="S22" s="5" t="e">
        <f>SUMPRODUCT((#REF!='지역별 지원개소'!$A22)*(#REF!='지역별 지원개소'!S$4))</f>
        <v>#REF!</v>
      </c>
      <c r="T22" s="5" t="e">
        <f t="shared" si="11"/>
        <v>#REF!</v>
      </c>
      <c r="U22" s="5" t="e">
        <f t="shared" si="12"/>
        <v>#REF!</v>
      </c>
      <c r="V22" s="5" t="e">
        <f t="shared" si="13"/>
        <v>#REF!</v>
      </c>
      <c r="W22" s="8" t="e">
        <f t="shared" si="14"/>
        <v>#REF!</v>
      </c>
      <c r="X22" s="8" t="e">
        <f t="shared" si="15"/>
        <v>#REF!</v>
      </c>
      <c r="Y22" s="9" t="e">
        <f t="shared" si="16"/>
        <v>#REF!</v>
      </c>
    </row>
    <row r="23" spans="1:25">
      <c r="A23" s="6" t="s">
        <v>17</v>
      </c>
      <c r="B23" s="7">
        <f t="shared" si="2"/>
        <v>211</v>
      </c>
      <c r="C23" s="7">
        <v>159</v>
      </c>
      <c r="D23" s="7">
        <v>52</v>
      </c>
      <c r="E23" s="7" t="e">
        <f t="shared" si="4"/>
        <v>#REF!</v>
      </c>
      <c r="F23" s="5" t="e">
        <f t="shared" si="5"/>
        <v>#REF!</v>
      </c>
      <c r="G23" s="5" t="e">
        <f t="shared" si="6"/>
        <v>#REF!</v>
      </c>
      <c r="H23" s="5" t="e">
        <f t="shared" si="7"/>
        <v>#REF!</v>
      </c>
      <c r="I23" s="5" t="e">
        <f>SUMPRODUCT((#REF!='지역별 지원개소'!$A23)*(#REF!='지역별 지원개소'!I$4))</f>
        <v>#REF!</v>
      </c>
      <c r="J23" s="5" t="e">
        <f>SUMPRODUCT((#REF!='지역별 지원개소'!$A23)*(#REF!='지역별 지원개소'!J$4))</f>
        <v>#REF!</v>
      </c>
      <c r="K23" s="5" t="e">
        <f t="shared" si="8"/>
        <v>#REF!</v>
      </c>
      <c r="L23" s="5" t="e">
        <f>SUMPRODUCT((#REF!='지역별 지원개소'!$A23)*(#REF!='지역별 지원개소'!L$4))</f>
        <v>#REF!</v>
      </c>
      <c r="M23" s="5" t="e">
        <f>SUMPRODUCT((#REF!='지역별 지원개소'!$A23)*(#REF!='지역별 지원개소'!M$4))</f>
        <v>#REF!</v>
      </c>
      <c r="N23" s="5" t="e">
        <f t="shared" si="9"/>
        <v>#REF!</v>
      </c>
      <c r="O23" s="5" t="e">
        <f>SUMPRODUCT((#REF!='지역별 지원개소'!$A23)*(#REF!='지역별 지원개소'!O$4))</f>
        <v>#REF!</v>
      </c>
      <c r="P23" s="5" t="e">
        <f>SUMPRODUCT((#REF!='지역별 지원개소'!$A23)*(#REF!='지역별 지원개소'!P$4))</f>
        <v>#REF!</v>
      </c>
      <c r="Q23" s="5" t="e">
        <f t="shared" si="10"/>
        <v>#REF!</v>
      </c>
      <c r="R23" s="5" t="e">
        <f>SUMPRODUCT((#REF!='지역별 지원개소'!$A23)*(#REF!='지역별 지원개소'!R$4))</f>
        <v>#REF!</v>
      </c>
      <c r="S23" s="5" t="e">
        <f>SUMPRODUCT((#REF!='지역별 지원개소'!$A23)*(#REF!='지역별 지원개소'!S$4))</f>
        <v>#REF!</v>
      </c>
      <c r="T23" s="5" t="e">
        <f t="shared" si="11"/>
        <v>#REF!</v>
      </c>
      <c r="U23" s="5" t="e">
        <f t="shared" si="12"/>
        <v>#REF!</v>
      </c>
      <c r="V23" s="5" t="e">
        <f t="shared" si="13"/>
        <v>#REF!</v>
      </c>
      <c r="W23" s="8" t="e">
        <f t="shared" si="14"/>
        <v>#REF!</v>
      </c>
      <c r="X23" s="8" t="e">
        <f t="shared" si="15"/>
        <v>#REF!</v>
      </c>
      <c r="Y23" s="9" t="e">
        <f t="shared" si="16"/>
        <v>#REF!</v>
      </c>
    </row>
    <row r="24" spans="1:25">
      <c r="A24" s="6" t="s">
        <v>18</v>
      </c>
      <c r="B24" s="7">
        <f t="shared" si="2"/>
        <v>224</v>
      </c>
      <c r="C24" s="7">
        <v>162</v>
      </c>
      <c r="D24" s="7">
        <v>62</v>
      </c>
      <c r="E24" s="7" t="e">
        <f t="shared" si="4"/>
        <v>#REF!</v>
      </c>
      <c r="F24" s="5" t="e">
        <f t="shared" si="5"/>
        <v>#REF!</v>
      </c>
      <c r="G24" s="5" t="e">
        <f t="shared" si="6"/>
        <v>#REF!</v>
      </c>
      <c r="H24" s="5" t="e">
        <f t="shared" si="7"/>
        <v>#REF!</v>
      </c>
      <c r="I24" s="5" t="e">
        <f>SUMPRODUCT((#REF!='지역별 지원개소'!$A24)*(#REF!='지역별 지원개소'!I$4))</f>
        <v>#REF!</v>
      </c>
      <c r="J24" s="5" t="e">
        <f>SUMPRODUCT((#REF!='지역별 지원개소'!$A24)*(#REF!='지역별 지원개소'!J$4))</f>
        <v>#REF!</v>
      </c>
      <c r="K24" s="5" t="e">
        <f t="shared" si="8"/>
        <v>#REF!</v>
      </c>
      <c r="L24" s="5" t="e">
        <f>SUMPRODUCT((#REF!='지역별 지원개소'!$A24)*(#REF!='지역별 지원개소'!L$4))</f>
        <v>#REF!</v>
      </c>
      <c r="M24" s="5" t="e">
        <f>SUMPRODUCT((#REF!='지역별 지원개소'!$A24)*(#REF!='지역별 지원개소'!M$4))</f>
        <v>#REF!</v>
      </c>
      <c r="N24" s="5" t="e">
        <f t="shared" si="9"/>
        <v>#REF!</v>
      </c>
      <c r="O24" s="5" t="e">
        <f>SUMPRODUCT((#REF!='지역별 지원개소'!$A24)*(#REF!='지역별 지원개소'!O$4))</f>
        <v>#REF!</v>
      </c>
      <c r="P24" s="5" t="e">
        <f>SUMPRODUCT((#REF!='지역별 지원개소'!$A24)*(#REF!='지역별 지원개소'!P$4))</f>
        <v>#REF!</v>
      </c>
      <c r="Q24" s="5" t="e">
        <f t="shared" si="10"/>
        <v>#REF!</v>
      </c>
      <c r="R24" s="5" t="e">
        <f>SUMPRODUCT((#REF!='지역별 지원개소'!$A24)*(#REF!='지역별 지원개소'!R$4))</f>
        <v>#REF!</v>
      </c>
      <c r="S24" s="5" t="e">
        <f>SUMPRODUCT((#REF!='지역별 지원개소'!$A24)*(#REF!='지역별 지원개소'!S$4))</f>
        <v>#REF!</v>
      </c>
      <c r="T24" s="5" t="e">
        <f t="shared" si="11"/>
        <v>#REF!</v>
      </c>
      <c r="U24" s="5" t="e">
        <f t="shared" si="12"/>
        <v>#REF!</v>
      </c>
      <c r="V24" s="5" t="e">
        <f t="shared" si="13"/>
        <v>#REF!</v>
      </c>
      <c r="W24" s="8" t="e">
        <f t="shared" si="14"/>
        <v>#REF!</v>
      </c>
      <c r="X24" s="8" t="e">
        <f t="shared" si="15"/>
        <v>#REF!</v>
      </c>
      <c r="Y24" s="9" t="e">
        <f t="shared" si="16"/>
        <v>#REF!</v>
      </c>
    </row>
    <row r="25" spans="1:25">
      <c r="A25" s="6" t="s">
        <v>19</v>
      </c>
      <c r="B25" s="7">
        <f t="shared" si="2"/>
        <v>233</v>
      </c>
      <c r="C25" s="7">
        <v>161</v>
      </c>
      <c r="D25" s="7">
        <v>72</v>
      </c>
      <c r="E25" s="7" t="e">
        <f t="shared" si="4"/>
        <v>#REF!</v>
      </c>
      <c r="F25" s="5" t="e">
        <f t="shared" si="5"/>
        <v>#REF!</v>
      </c>
      <c r="G25" s="5" t="e">
        <f t="shared" si="6"/>
        <v>#REF!</v>
      </c>
      <c r="H25" s="5" t="e">
        <f t="shared" si="7"/>
        <v>#REF!</v>
      </c>
      <c r="I25" s="5" t="e">
        <f>SUMPRODUCT((#REF!='지역별 지원개소'!$A25)*(#REF!='지역별 지원개소'!I$4))</f>
        <v>#REF!</v>
      </c>
      <c r="J25" s="5" t="e">
        <f>SUMPRODUCT((#REF!='지역별 지원개소'!$A25)*(#REF!='지역별 지원개소'!J$4))</f>
        <v>#REF!</v>
      </c>
      <c r="K25" s="5" t="e">
        <f t="shared" si="8"/>
        <v>#REF!</v>
      </c>
      <c r="L25" s="5" t="e">
        <f>SUMPRODUCT((#REF!='지역별 지원개소'!$A25)*(#REF!='지역별 지원개소'!L$4))</f>
        <v>#REF!</v>
      </c>
      <c r="M25" s="5" t="e">
        <f>SUMPRODUCT((#REF!='지역별 지원개소'!$A25)*(#REF!='지역별 지원개소'!M$4))</f>
        <v>#REF!</v>
      </c>
      <c r="N25" s="5" t="e">
        <f t="shared" si="9"/>
        <v>#REF!</v>
      </c>
      <c r="O25" s="5" t="e">
        <f>SUMPRODUCT((#REF!='지역별 지원개소'!$A25)*(#REF!='지역별 지원개소'!O$4))</f>
        <v>#REF!</v>
      </c>
      <c r="P25" s="5" t="e">
        <f>SUMPRODUCT((#REF!='지역별 지원개소'!$A25)*(#REF!='지역별 지원개소'!P$4))</f>
        <v>#REF!</v>
      </c>
      <c r="Q25" s="5" t="e">
        <f t="shared" si="10"/>
        <v>#REF!</v>
      </c>
      <c r="R25" s="5" t="e">
        <f>SUMPRODUCT((#REF!='지역별 지원개소'!$A25)*(#REF!='지역별 지원개소'!R$4))</f>
        <v>#REF!</v>
      </c>
      <c r="S25" s="5" t="e">
        <f>SUMPRODUCT((#REF!='지역별 지원개소'!$A25)*(#REF!='지역별 지원개소'!S$4))</f>
        <v>#REF!</v>
      </c>
      <c r="T25" s="5" t="e">
        <f t="shared" si="11"/>
        <v>#REF!</v>
      </c>
      <c r="U25" s="5" t="e">
        <f t="shared" si="12"/>
        <v>#REF!</v>
      </c>
      <c r="V25" s="5" t="e">
        <f t="shared" si="13"/>
        <v>#REF!</v>
      </c>
      <c r="W25" s="8" t="e">
        <f t="shared" si="14"/>
        <v>#REF!</v>
      </c>
      <c r="X25" s="8" t="e">
        <f t="shared" si="15"/>
        <v>#REF!</v>
      </c>
      <c r="Y25" s="9" t="e">
        <f t="shared" si="16"/>
        <v>#REF!</v>
      </c>
    </row>
    <row r="26" spans="1:25">
      <c r="A26" s="6" t="s">
        <v>20</v>
      </c>
      <c r="B26" s="7">
        <f t="shared" si="2"/>
        <v>252</v>
      </c>
      <c r="C26" s="7">
        <v>172</v>
      </c>
      <c r="D26" s="7">
        <v>80</v>
      </c>
      <c r="E26" s="7" t="e">
        <f t="shared" si="4"/>
        <v>#REF!</v>
      </c>
      <c r="F26" s="5" t="e">
        <f t="shared" si="5"/>
        <v>#REF!</v>
      </c>
      <c r="G26" s="5" t="e">
        <f t="shared" si="6"/>
        <v>#REF!</v>
      </c>
      <c r="H26" s="5" t="e">
        <f t="shared" si="7"/>
        <v>#REF!</v>
      </c>
      <c r="I26" s="5" t="e">
        <f>SUMPRODUCT((#REF!='지역별 지원개소'!$A26)*(#REF!='지역별 지원개소'!I$4))</f>
        <v>#REF!</v>
      </c>
      <c r="J26" s="5" t="e">
        <f>SUMPRODUCT((#REF!='지역별 지원개소'!$A26)*(#REF!='지역별 지원개소'!J$4))</f>
        <v>#REF!</v>
      </c>
      <c r="K26" s="5" t="e">
        <f t="shared" si="8"/>
        <v>#REF!</v>
      </c>
      <c r="L26" s="5" t="e">
        <f>SUMPRODUCT((#REF!='지역별 지원개소'!$A26)*(#REF!='지역별 지원개소'!L$4))</f>
        <v>#REF!</v>
      </c>
      <c r="M26" s="5" t="e">
        <f>SUMPRODUCT((#REF!='지역별 지원개소'!$A26)*(#REF!='지역별 지원개소'!M$4))</f>
        <v>#REF!</v>
      </c>
      <c r="N26" s="5" t="e">
        <f t="shared" si="9"/>
        <v>#REF!</v>
      </c>
      <c r="O26" s="5" t="e">
        <f>SUMPRODUCT((#REF!='지역별 지원개소'!$A26)*(#REF!='지역별 지원개소'!O$4))</f>
        <v>#REF!</v>
      </c>
      <c r="P26" s="5" t="e">
        <f>SUMPRODUCT((#REF!='지역별 지원개소'!$A26)*(#REF!='지역별 지원개소'!P$4))</f>
        <v>#REF!</v>
      </c>
      <c r="Q26" s="5" t="e">
        <f t="shared" si="10"/>
        <v>#REF!</v>
      </c>
      <c r="R26" s="5" t="e">
        <f>SUMPRODUCT((#REF!='지역별 지원개소'!$A26)*(#REF!='지역별 지원개소'!R$4))</f>
        <v>#REF!</v>
      </c>
      <c r="S26" s="5" t="e">
        <f>SUMPRODUCT((#REF!='지역별 지원개소'!$A26)*(#REF!='지역별 지원개소'!S$4))</f>
        <v>#REF!</v>
      </c>
      <c r="T26" s="5" t="e">
        <f t="shared" si="11"/>
        <v>#REF!</v>
      </c>
      <c r="U26" s="5" t="e">
        <f t="shared" si="12"/>
        <v>#REF!</v>
      </c>
      <c r="V26" s="5" t="e">
        <f t="shared" si="13"/>
        <v>#REF!</v>
      </c>
      <c r="W26" s="8" t="e">
        <f t="shared" si="14"/>
        <v>#REF!</v>
      </c>
      <c r="X26" s="8" t="e">
        <f t="shared" si="15"/>
        <v>#REF!</v>
      </c>
      <c r="Y26" s="9" t="e">
        <f t="shared" si="16"/>
        <v>#REF!</v>
      </c>
    </row>
    <row r="27" spans="1:25">
      <c r="A27" s="6" t="s">
        <v>21</v>
      </c>
      <c r="B27" s="7">
        <f t="shared" si="2"/>
        <v>125</v>
      </c>
      <c r="C27" s="7">
        <v>85</v>
      </c>
      <c r="D27" s="7">
        <v>40</v>
      </c>
      <c r="E27" s="7" t="e">
        <f t="shared" si="4"/>
        <v>#REF!</v>
      </c>
      <c r="F27" s="5" t="e">
        <f t="shared" si="5"/>
        <v>#REF!</v>
      </c>
      <c r="G27" s="5" t="e">
        <f t="shared" si="6"/>
        <v>#REF!</v>
      </c>
      <c r="H27" s="5" t="e">
        <f t="shared" si="7"/>
        <v>#REF!</v>
      </c>
      <c r="I27" s="5" t="e">
        <f>SUMPRODUCT((#REF!='지역별 지원개소'!$A27)*(#REF!='지역별 지원개소'!I$4))</f>
        <v>#REF!</v>
      </c>
      <c r="J27" s="5" t="e">
        <f>SUMPRODUCT((#REF!='지역별 지원개소'!$A27)*(#REF!='지역별 지원개소'!J$4))</f>
        <v>#REF!</v>
      </c>
      <c r="K27" s="5" t="e">
        <f t="shared" si="8"/>
        <v>#REF!</v>
      </c>
      <c r="L27" s="5" t="e">
        <f>SUMPRODUCT((#REF!='지역별 지원개소'!$A27)*(#REF!='지역별 지원개소'!L$4))</f>
        <v>#REF!</v>
      </c>
      <c r="M27" s="5" t="e">
        <f>SUMPRODUCT((#REF!='지역별 지원개소'!$A27)*(#REF!='지역별 지원개소'!M$4))</f>
        <v>#REF!</v>
      </c>
      <c r="N27" s="5" t="e">
        <f t="shared" si="9"/>
        <v>#REF!</v>
      </c>
      <c r="O27" s="5" t="e">
        <f>SUMPRODUCT((#REF!='지역별 지원개소'!$A27)*(#REF!='지역별 지원개소'!O$4))</f>
        <v>#REF!</v>
      </c>
      <c r="P27" s="5" t="e">
        <f>SUMPRODUCT((#REF!='지역별 지원개소'!$A27)*(#REF!='지역별 지원개소'!P$4))</f>
        <v>#REF!</v>
      </c>
      <c r="Q27" s="5" t="e">
        <f t="shared" si="10"/>
        <v>#REF!</v>
      </c>
      <c r="R27" s="5" t="e">
        <f>SUMPRODUCT((#REF!='지역별 지원개소'!$A27)*(#REF!='지역별 지원개소'!R$4))</f>
        <v>#REF!</v>
      </c>
      <c r="S27" s="5" t="e">
        <f>SUMPRODUCT((#REF!='지역별 지원개소'!$A27)*(#REF!='지역별 지원개소'!S$4))</f>
        <v>#REF!</v>
      </c>
      <c r="T27" s="5" t="e">
        <f t="shared" si="11"/>
        <v>#REF!</v>
      </c>
      <c r="U27" s="5" t="e">
        <f t="shared" si="12"/>
        <v>#REF!</v>
      </c>
      <c r="V27" s="5" t="e">
        <f t="shared" si="13"/>
        <v>#REF!</v>
      </c>
      <c r="W27" s="8" t="e">
        <f t="shared" si="14"/>
        <v>#REF!</v>
      </c>
      <c r="X27" s="8" t="e">
        <f t="shared" si="15"/>
        <v>#REF!</v>
      </c>
      <c r="Y27" s="9" t="e">
        <f t="shared" si="16"/>
        <v>#REF!</v>
      </c>
    </row>
    <row r="28" spans="1:25">
      <c r="A28" s="6" t="s">
        <v>22</v>
      </c>
      <c r="B28" s="7">
        <f t="shared" si="2"/>
        <v>214</v>
      </c>
      <c r="C28" s="7">
        <v>145</v>
      </c>
      <c r="D28" s="7">
        <v>69</v>
      </c>
      <c r="E28" s="7" t="e">
        <f t="shared" si="4"/>
        <v>#REF!</v>
      </c>
      <c r="F28" s="5" t="e">
        <f t="shared" si="5"/>
        <v>#REF!</v>
      </c>
      <c r="G28" s="5" t="e">
        <f t="shared" si="6"/>
        <v>#REF!</v>
      </c>
      <c r="H28" s="5" t="e">
        <f t="shared" si="7"/>
        <v>#REF!</v>
      </c>
      <c r="I28" s="5" t="e">
        <f>SUMPRODUCT((#REF!='지역별 지원개소'!$A28)*(#REF!='지역별 지원개소'!I$4))</f>
        <v>#REF!</v>
      </c>
      <c r="J28" s="5" t="e">
        <f>SUMPRODUCT((#REF!='지역별 지원개소'!$A28)*(#REF!='지역별 지원개소'!J$4))</f>
        <v>#REF!</v>
      </c>
      <c r="K28" s="5" t="e">
        <f t="shared" si="8"/>
        <v>#REF!</v>
      </c>
      <c r="L28" s="5" t="e">
        <f>SUMPRODUCT((#REF!='지역별 지원개소'!$A28)*(#REF!='지역별 지원개소'!L$4))</f>
        <v>#REF!</v>
      </c>
      <c r="M28" s="5" t="e">
        <f>SUMPRODUCT((#REF!='지역별 지원개소'!$A28)*(#REF!='지역별 지원개소'!M$4))</f>
        <v>#REF!</v>
      </c>
      <c r="N28" s="5" t="e">
        <f t="shared" si="9"/>
        <v>#REF!</v>
      </c>
      <c r="O28" s="5" t="e">
        <f>SUMPRODUCT((#REF!='지역별 지원개소'!$A28)*(#REF!='지역별 지원개소'!O$4))</f>
        <v>#REF!</v>
      </c>
      <c r="P28" s="5" t="e">
        <f>SUMPRODUCT((#REF!='지역별 지원개소'!$A28)*(#REF!='지역별 지원개소'!P$4))</f>
        <v>#REF!</v>
      </c>
      <c r="Q28" s="5" t="e">
        <f t="shared" si="10"/>
        <v>#REF!</v>
      </c>
      <c r="R28" s="5" t="e">
        <f>SUMPRODUCT((#REF!='지역별 지원개소'!$A28)*(#REF!='지역별 지원개소'!R$4))</f>
        <v>#REF!</v>
      </c>
      <c r="S28" s="5" t="e">
        <f>SUMPRODUCT((#REF!='지역별 지원개소'!$A28)*(#REF!='지역별 지원개소'!S$4))</f>
        <v>#REF!</v>
      </c>
      <c r="T28" s="5" t="e">
        <f t="shared" si="11"/>
        <v>#REF!</v>
      </c>
      <c r="U28" s="5" t="e">
        <f t="shared" si="12"/>
        <v>#REF!</v>
      </c>
      <c r="V28" s="5" t="e">
        <f t="shared" si="13"/>
        <v>#REF!</v>
      </c>
      <c r="W28" s="8" t="e">
        <f t="shared" si="14"/>
        <v>#REF!</v>
      </c>
      <c r="X28" s="8" t="e">
        <f t="shared" si="15"/>
        <v>#REF!</v>
      </c>
      <c r="Y28" s="9" t="e">
        <f t="shared" si="16"/>
        <v>#REF!</v>
      </c>
    </row>
    <row r="29" spans="1:25">
      <c r="A29" s="6" t="s">
        <v>23</v>
      </c>
      <c r="B29" s="7">
        <f t="shared" si="2"/>
        <v>86</v>
      </c>
      <c r="C29" s="7">
        <v>56</v>
      </c>
      <c r="D29" s="7">
        <v>30</v>
      </c>
      <c r="E29" s="7" t="e">
        <f t="shared" si="4"/>
        <v>#REF!</v>
      </c>
      <c r="F29" s="5" t="e">
        <f t="shared" si="5"/>
        <v>#REF!</v>
      </c>
      <c r="G29" s="5" t="e">
        <f t="shared" si="6"/>
        <v>#REF!</v>
      </c>
      <c r="H29" s="5" t="e">
        <f t="shared" si="7"/>
        <v>#REF!</v>
      </c>
      <c r="I29" s="5" t="e">
        <f>SUMPRODUCT((#REF!='지역별 지원개소'!$A29)*(#REF!='지역별 지원개소'!I$4))</f>
        <v>#REF!</v>
      </c>
      <c r="J29" s="5" t="e">
        <f>SUMPRODUCT((#REF!='지역별 지원개소'!$A29)*(#REF!='지역별 지원개소'!J$4))</f>
        <v>#REF!</v>
      </c>
      <c r="K29" s="5" t="e">
        <f t="shared" si="8"/>
        <v>#REF!</v>
      </c>
      <c r="L29" s="5" t="e">
        <f>SUMPRODUCT((#REF!='지역별 지원개소'!$A29)*(#REF!='지역별 지원개소'!L$4))</f>
        <v>#REF!</v>
      </c>
      <c r="M29" s="5" t="e">
        <f>SUMPRODUCT((#REF!='지역별 지원개소'!$A29)*(#REF!='지역별 지원개소'!M$4))</f>
        <v>#REF!</v>
      </c>
      <c r="N29" s="5" t="e">
        <f t="shared" si="9"/>
        <v>#REF!</v>
      </c>
      <c r="O29" s="5" t="e">
        <f>SUMPRODUCT((#REF!='지역별 지원개소'!$A29)*(#REF!='지역별 지원개소'!O$4))</f>
        <v>#REF!</v>
      </c>
      <c r="P29" s="5" t="e">
        <f>SUMPRODUCT((#REF!='지역별 지원개소'!$A29)*(#REF!='지역별 지원개소'!P$4))</f>
        <v>#REF!</v>
      </c>
      <c r="Q29" s="5" t="e">
        <f t="shared" si="10"/>
        <v>#REF!</v>
      </c>
      <c r="R29" s="5" t="e">
        <f>SUMPRODUCT((#REF!='지역별 지원개소'!$A29)*(#REF!='지역별 지원개소'!R$4))</f>
        <v>#REF!</v>
      </c>
      <c r="S29" s="5" t="e">
        <f>SUMPRODUCT((#REF!='지역별 지원개소'!$A29)*(#REF!='지역별 지원개소'!S$4))</f>
        <v>#REF!</v>
      </c>
      <c r="T29" s="5" t="e">
        <f t="shared" si="11"/>
        <v>#REF!</v>
      </c>
      <c r="U29" s="5" t="e">
        <f t="shared" si="12"/>
        <v>#REF!</v>
      </c>
      <c r="V29" s="5" t="e">
        <f t="shared" si="13"/>
        <v>#REF!</v>
      </c>
      <c r="W29" s="8" t="e">
        <f t="shared" si="14"/>
        <v>#REF!</v>
      </c>
      <c r="X29" s="8" t="e">
        <f t="shared" si="15"/>
        <v>#REF!</v>
      </c>
      <c r="Y29" s="9" t="e">
        <f t="shared" si="16"/>
        <v>#REF!</v>
      </c>
    </row>
    <row r="30" spans="1:25">
      <c r="A30" s="6" t="s">
        <v>1349</v>
      </c>
      <c r="B30" s="7">
        <f t="shared" si="2"/>
        <v>64</v>
      </c>
      <c r="C30" s="7">
        <v>49</v>
      </c>
      <c r="D30" s="7">
        <v>15</v>
      </c>
      <c r="E30" s="7" t="e">
        <f t="shared" si="4"/>
        <v>#REF!</v>
      </c>
      <c r="F30" s="5" t="e">
        <f t="shared" si="5"/>
        <v>#REF!</v>
      </c>
      <c r="G30" s="5" t="e">
        <f t="shared" si="6"/>
        <v>#REF!</v>
      </c>
      <c r="H30" s="5" t="e">
        <f t="shared" si="7"/>
        <v>#REF!</v>
      </c>
      <c r="I30" s="5" t="e">
        <f>SUMPRODUCT((#REF!='지역별 지원개소'!$A30)*(#REF!='지역별 지원개소'!I$4))</f>
        <v>#REF!</v>
      </c>
      <c r="J30" s="5" t="e">
        <f>SUMPRODUCT((#REF!='지역별 지원개소'!$A30)*(#REF!='지역별 지원개소'!J$4))</f>
        <v>#REF!</v>
      </c>
      <c r="K30" s="5" t="e">
        <f t="shared" si="8"/>
        <v>#REF!</v>
      </c>
      <c r="L30" s="5" t="e">
        <f>SUMPRODUCT((#REF!='지역별 지원개소'!$A30)*(#REF!='지역별 지원개소'!L$4))</f>
        <v>#REF!</v>
      </c>
      <c r="M30" s="5" t="e">
        <f>SUMPRODUCT((#REF!='지역별 지원개소'!$A30)*(#REF!='지역별 지원개소'!M$4))</f>
        <v>#REF!</v>
      </c>
      <c r="N30" s="5" t="e">
        <f t="shared" si="9"/>
        <v>#REF!</v>
      </c>
      <c r="O30" s="5" t="e">
        <f>SUMPRODUCT((#REF!='지역별 지원개소'!$A30)*(#REF!='지역별 지원개소'!O$4))</f>
        <v>#REF!</v>
      </c>
      <c r="P30" s="5" t="e">
        <f>SUMPRODUCT((#REF!='지역별 지원개소'!$A30)*(#REF!='지역별 지원개소'!P$4))</f>
        <v>#REF!</v>
      </c>
      <c r="Q30" s="5" t="e">
        <f t="shared" si="10"/>
        <v>#REF!</v>
      </c>
      <c r="R30" s="5" t="e">
        <f>SUMPRODUCT((#REF!='지역별 지원개소'!$A30)*(#REF!='지역별 지원개소'!R$4))</f>
        <v>#REF!</v>
      </c>
      <c r="S30" s="5" t="e">
        <f>SUMPRODUCT((#REF!='지역별 지원개소'!$A30)*(#REF!='지역별 지원개소'!S$4))</f>
        <v>#REF!</v>
      </c>
      <c r="T30" s="5" t="e">
        <f t="shared" si="11"/>
        <v>#REF!</v>
      </c>
      <c r="U30" s="5" t="e">
        <f t="shared" si="12"/>
        <v>#REF!</v>
      </c>
      <c r="V30" s="5" t="e">
        <f t="shared" si="13"/>
        <v>#REF!</v>
      </c>
      <c r="W30" s="8" t="e">
        <f t="shared" si="14"/>
        <v>#REF!</v>
      </c>
      <c r="X30" s="8" t="e">
        <f t="shared" si="15"/>
        <v>#REF!</v>
      </c>
      <c r="Y30" s="9" t="e">
        <f t="shared" si="16"/>
        <v>#REF!</v>
      </c>
    </row>
    <row r="31" spans="1:25">
      <c r="A31" s="6" t="s">
        <v>24</v>
      </c>
      <c r="B31" s="7">
        <f t="shared" si="2"/>
        <v>210</v>
      </c>
      <c r="C31" s="7">
        <v>116</v>
      </c>
      <c r="D31" s="7">
        <v>94</v>
      </c>
      <c r="E31" s="7" t="e">
        <f t="shared" si="4"/>
        <v>#REF!</v>
      </c>
      <c r="F31" s="5" t="e">
        <f t="shared" si="5"/>
        <v>#REF!</v>
      </c>
      <c r="G31" s="5" t="e">
        <f t="shared" si="6"/>
        <v>#REF!</v>
      </c>
      <c r="H31" s="5" t="e">
        <f t="shared" si="7"/>
        <v>#REF!</v>
      </c>
      <c r="I31" s="5" t="e">
        <f>SUMPRODUCT((#REF!='지역별 지원개소'!$A31)*(#REF!='지역별 지원개소'!I$4))</f>
        <v>#REF!</v>
      </c>
      <c r="J31" s="5" t="e">
        <f>SUMPRODUCT((#REF!='지역별 지원개소'!$A31)*(#REF!='지역별 지원개소'!J$4))</f>
        <v>#REF!</v>
      </c>
      <c r="K31" s="5" t="e">
        <f t="shared" si="8"/>
        <v>#REF!</v>
      </c>
      <c r="L31" s="5" t="e">
        <f>SUMPRODUCT((#REF!='지역별 지원개소'!$A31)*(#REF!='지역별 지원개소'!L$4))</f>
        <v>#REF!</v>
      </c>
      <c r="M31" s="5" t="e">
        <f>SUMPRODUCT((#REF!='지역별 지원개소'!$A31)*(#REF!='지역별 지원개소'!M$4))</f>
        <v>#REF!</v>
      </c>
      <c r="N31" s="5" t="e">
        <f t="shared" si="9"/>
        <v>#REF!</v>
      </c>
      <c r="O31" s="5" t="e">
        <f>SUMPRODUCT((#REF!='지역별 지원개소'!$A31)*(#REF!='지역별 지원개소'!O$4))</f>
        <v>#REF!</v>
      </c>
      <c r="P31" s="5" t="e">
        <f>SUMPRODUCT((#REF!='지역별 지원개소'!$A31)*(#REF!='지역별 지원개소'!P$4))</f>
        <v>#REF!</v>
      </c>
      <c r="Q31" s="5" t="e">
        <f t="shared" si="10"/>
        <v>#REF!</v>
      </c>
      <c r="R31" s="5" t="e">
        <f>SUMPRODUCT((#REF!='지역별 지원개소'!$A31)*(#REF!='지역별 지원개소'!R$4))</f>
        <v>#REF!</v>
      </c>
      <c r="S31" s="5" t="e">
        <f>SUMPRODUCT((#REF!='지역별 지원개소'!$A31)*(#REF!='지역별 지원개소'!S$4))</f>
        <v>#REF!</v>
      </c>
      <c r="T31" s="5" t="e">
        <f t="shared" si="11"/>
        <v>#REF!</v>
      </c>
      <c r="U31" s="5" t="e">
        <f t="shared" si="12"/>
        <v>#REF!</v>
      </c>
      <c r="V31" s="5" t="e">
        <f t="shared" si="13"/>
        <v>#REF!</v>
      </c>
      <c r="W31" s="8" t="e">
        <f t="shared" si="14"/>
        <v>#REF!</v>
      </c>
      <c r="X31" s="8" t="e">
        <f t="shared" si="15"/>
        <v>#REF!</v>
      </c>
      <c r="Y31" s="9" t="e">
        <f t="shared" si="16"/>
        <v>#REF!</v>
      </c>
    </row>
    <row r="32" spans="1:25">
      <c r="A32" s="22" t="s">
        <v>25</v>
      </c>
      <c r="B32" s="23">
        <f t="shared" si="2"/>
        <v>2655</v>
      </c>
      <c r="C32" s="23">
        <f>SUM(C33:C48)</f>
        <v>2180</v>
      </c>
      <c r="D32" s="23">
        <f t="shared" ref="D32:S32" si="17">SUM(D33:D48)</f>
        <v>475</v>
      </c>
      <c r="E32" s="23" t="e">
        <f t="shared" si="4"/>
        <v>#REF!</v>
      </c>
      <c r="F32" s="24" t="e">
        <f t="shared" si="5"/>
        <v>#REF!</v>
      </c>
      <c r="G32" s="24" t="e">
        <f t="shared" si="6"/>
        <v>#REF!</v>
      </c>
      <c r="H32" s="24" t="e">
        <f t="shared" si="7"/>
        <v>#REF!</v>
      </c>
      <c r="I32" s="24" t="e">
        <f t="shared" si="17"/>
        <v>#REF!</v>
      </c>
      <c r="J32" s="24" t="e">
        <f t="shared" si="17"/>
        <v>#REF!</v>
      </c>
      <c r="K32" s="24" t="e">
        <f t="shared" si="8"/>
        <v>#REF!</v>
      </c>
      <c r="L32" s="24" t="e">
        <f t="shared" si="17"/>
        <v>#REF!</v>
      </c>
      <c r="M32" s="24" t="e">
        <f t="shared" si="17"/>
        <v>#REF!</v>
      </c>
      <c r="N32" s="24" t="e">
        <f t="shared" si="9"/>
        <v>#REF!</v>
      </c>
      <c r="O32" s="24" t="e">
        <f t="shared" si="17"/>
        <v>#REF!</v>
      </c>
      <c r="P32" s="24" t="e">
        <f t="shared" si="17"/>
        <v>#REF!</v>
      </c>
      <c r="Q32" s="24" t="e">
        <f t="shared" si="10"/>
        <v>#REF!</v>
      </c>
      <c r="R32" s="24" t="e">
        <f t="shared" si="17"/>
        <v>#REF!</v>
      </c>
      <c r="S32" s="24" t="e">
        <f t="shared" si="17"/>
        <v>#REF!</v>
      </c>
      <c r="T32" s="24" t="e">
        <f t="shared" si="11"/>
        <v>#REF!</v>
      </c>
      <c r="U32" s="24" t="e">
        <f t="shared" si="12"/>
        <v>#REF!</v>
      </c>
      <c r="V32" s="24" t="e">
        <f t="shared" si="13"/>
        <v>#REF!</v>
      </c>
      <c r="W32" s="25" t="e">
        <f t="shared" si="14"/>
        <v>#REF!</v>
      </c>
      <c r="X32" s="25" t="e">
        <f t="shared" si="15"/>
        <v>#REF!</v>
      </c>
      <c r="Y32" s="26" t="e">
        <f t="shared" si="16"/>
        <v>#REF!</v>
      </c>
    </row>
    <row r="33" spans="1:25">
      <c r="A33" s="6" t="s">
        <v>1350</v>
      </c>
      <c r="B33" s="7">
        <f t="shared" si="2"/>
        <v>155</v>
      </c>
      <c r="C33" s="7">
        <v>140</v>
      </c>
      <c r="D33" s="7">
        <v>15</v>
      </c>
      <c r="E33" s="7" t="e">
        <f t="shared" si="4"/>
        <v>#REF!</v>
      </c>
      <c r="F33" s="5" t="e">
        <f t="shared" si="5"/>
        <v>#REF!</v>
      </c>
      <c r="G33" s="5" t="e">
        <f t="shared" si="6"/>
        <v>#REF!</v>
      </c>
      <c r="H33" s="5" t="e">
        <f t="shared" si="7"/>
        <v>#REF!</v>
      </c>
      <c r="I33" s="5" t="e">
        <f>SUMPRODUCT((#REF!='지역별 지원개소'!$A33)*(#REF!='지역별 지원개소'!I$4))</f>
        <v>#REF!</v>
      </c>
      <c r="J33" s="5" t="e">
        <f>SUMPRODUCT((#REF!='지역별 지원개소'!$A33)*(#REF!='지역별 지원개소'!J$4))</f>
        <v>#REF!</v>
      </c>
      <c r="K33" s="5" t="e">
        <f t="shared" si="8"/>
        <v>#REF!</v>
      </c>
      <c r="L33" s="5" t="e">
        <f>SUMPRODUCT((#REF!='지역별 지원개소'!$A33)*(#REF!='지역별 지원개소'!L$4))</f>
        <v>#REF!</v>
      </c>
      <c r="M33" s="5" t="e">
        <f>SUMPRODUCT((#REF!='지역별 지원개소'!$A33)*(#REF!='지역별 지원개소'!M$4))</f>
        <v>#REF!</v>
      </c>
      <c r="N33" s="5" t="e">
        <f t="shared" si="9"/>
        <v>#REF!</v>
      </c>
      <c r="O33" s="5" t="e">
        <f>SUMPRODUCT((#REF!='지역별 지원개소'!$A33)*(#REF!='지역별 지원개소'!O$4))</f>
        <v>#REF!</v>
      </c>
      <c r="P33" s="5" t="e">
        <f>SUMPRODUCT((#REF!='지역별 지원개소'!$A33)*(#REF!='지역별 지원개소'!P$4))</f>
        <v>#REF!</v>
      </c>
      <c r="Q33" s="5" t="e">
        <f t="shared" si="10"/>
        <v>#REF!</v>
      </c>
      <c r="R33" s="5" t="e">
        <f>SUMPRODUCT((#REF!='지역별 지원개소'!$A33)*(#REF!='지역별 지원개소'!R$4))</f>
        <v>#REF!</v>
      </c>
      <c r="S33" s="5" t="e">
        <f>SUMPRODUCT((#REF!='지역별 지원개소'!$A33)*(#REF!='지역별 지원개소'!S$4))</f>
        <v>#REF!</v>
      </c>
      <c r="T33" s="5" t="e">
        <f t="shared" si="11"/>
        <v>#REF!</v>
      </c>
      <c r="U33" s="5" t="e">
        <f t="shared" si="12"/>
        <v>#REF!</v>
      </c>
      <c r="V33" s="5" t="e">
        <f t="shared" si="13"/>
        <v>#REF!</v>
      </c>
      <c r="W33" s="8" t="e">
        <f t="shared" si="14"/>
        <v>#REF!</v>
      </c>
      <c r="X33" s="8" t="e">
        <f t="shared" si="15"/>
        <v>#REF!</v>
      </c>
      <c r="Y33" s="9" t="e">
        <f t="shared" si="16"/>
        <v>#REF!</v>
      </c>
    </row>
    <row r="34" spans="1:25">
      <c r="A34" s="6" t="s">
        <v>26</v>
      </c>
      <c r="B34" s="7">
        <f t="shared" si="2"/>
        <v>155</v>
      </c>
      <c r="C34" s="7">
        <v>124</v>
      </c>
      <c r="D34" s="7">
        <v>31</v>
      </c>
      <c r="E34" s="7" t="e">
        <f t="shared" si="4"/>
        <v>#REF!</v>
      </c>
      <c r="F34" s="5" t="e">
        <f t="shared" si="5"/>
        <v>#REF!</v>
      </c>
      <c r="G34" s="5" t="e">
        <f t="shared" si="6"/>
        <v>#REF!</v>
      </c>
      <c r="H34" s="5" t="e">
        <f t="shared" si="7"/>
        <v>#REF!</v>
      </c>
      <c r="I34" s="5" t="e">
        <f>SUMPRODUCT((#REF!='지역별 지원개소'!$A34)*(#REF!='지역별 지원개소'!I$4))</f>
        <v>#REF!</v>
      </c>
      <c r="J34" s="5" t="e">
        <f>SUMPRODUCT((#REF!='지역별 지원개소'!$A34)*(#REF!='지역별 지원개소'!J$4))</f>
        <v>#REF!</v>
      </c>
      <c r="K34" s="5" t="e">
        <f t="shared" si="8"/>
        <v>#REF!</v>
      </c>
      <c r="L34" s="5" t="e">
        <f>SUMPRODUCT((#REF!='지역별 지원개소'!$A34)*(#REF!='지역별 지원개소'!L$4))</f>
        <v>#REF!</v>
      </c>
      <c r="M34" s="5" t="e">
        <f>SUMPRODUCT((#REF!='지역별 지원개소'!$A34)*(#REF!='지역별 지원개소'!M$4))</f>
        <v>#REF!</v>
      </c>
      <c r="N34" s="5" t="e">
        <f t="shared" si="9"/>
        <v>#REF!</v>
      </c>
      <c r="O34" s="5" t="e">
        <f>SUMPRODUCT((#REF!='지역별 지원개소'!$A34)*(#REF!='지역별 지원개소'!O$4))</f>
        <v>#REF!</v>
      </c>
      <c r="P34" s="5" t="e">
        <f>SUMPRODUCT((#REF!='지역별 지원개소'!$A34)*(#REF!='지역별 지원개소'!P$4))</f>
        <v>#REF!</v>
      </c>
      <c r="Q34" s="5" t="e">
        <f t="shared" si="10"/>
        <v>#REF!</v>
      </c>
      <c r="R34" s="5" t="e">
        <f>SUMPRODUCT((#REF!='지역별 지원개소'!$A34)*(#REF!='지역별 지원개소'!R$4))</f>
        <v>#REF!</v>
      </c>
      <c r="S34" s="5" t="e">
        <f>SUMPRODUCT((#REF!='지역별 지원개소'!$A34)*(#REF!='지역별 지원개소'!S$4))</f>
        <v>#REF!</v>
      </c>
      <c r="T34" s="5" t="e">
        <f t="shared" si="11"/>
        <v>#REF!</v>
      </c>
      <c r="U34" s="5" t="e">
        <f t="shared" si="12"/>
        <v>#REF!</v>
      </c>
      <c r="V34" s="5" t="e">
        <f t="shared" si="13"/>
        <v>#REF!</v>
      </c>
      <c r="W34" s="8" t="e">
        <f t="shared" si="14"/>
        <v>#REF!</v>
      </c>
      <c r="X34" s="8" t="e">
        <f t="shared" si="15"/>
        <v>#REF!</v>
      </c>
      <c r="Y34" s="9" t="e">
        <f t="shared" si="16"/>
        <v>#REF!</v>
      </c>
    </row>
    <row r="35" spans="1:25">
      <c r="A35" s="6" t="s">
        <v>27</v>
      </c>
      <c r="B35" s="7">
        <f t="shared" si="2"/>
        <v>301</v>
      </c>
      <c r="C35" s="7">
        <v>265</v>
      </c>
      <c r="D35" s="7">
        <v>36</v>
      </c>
      <c r="E35" s="7" t="e">
        <f t="shared" si="4"/>
        <v>#REF!</v>
      </c>
      <c r="F35" s="5" t="e">
        <f t="shared" si="5"/>
        <v>#REF!</v>
      </c>
      <c r="G35" s="5" t="e">
        <f t="shared" si="6"/>
        <v>#REF!</v>
      </c>
      <c r="H35" s="5" t="e">
        <f t="shared" si="7"/>
        <v>#REF!</v>
      </c>
      <c r="I35" s="5" t="e">
        <f>SUMPRODUCT((#REF!='지역별 지원개소'!$A35)*(#REF!='지역별 지원개소'!I$4))</f>
        <v>#REF!</v>
      </c>
      <c r="J35" s="5" t="e">
        <f>SUMPRODUCT((#REF!='지역별 지원개소'!$A35)*(#REF!='지역별 지원개소'!J$4))</f>
        <v>#REF!</v>
      </c>
      <c r="K35" s="5" t="e">
        <f t="shared" si="8"/>
        <v>#REF!</v>
      </c>
      <c r="L35" s="5" t="e">
        <f>SUMPRODUCT((#REF!='지역별 지원개소'!$A35)*(#REF!='지역별 지원개소'!L$4))</f>
        <v>#REF!</v>
      </c>
      <c r="M35" s="5" t="e">
        <f>SUMPRODUCT((#REF!='지역별 지원개소'!$A35)*(#REF!='지역별 지원개소'!M$4))</f>
        <v>#REF!</v>
      </c>
      <c r="N35" s="5" t="e">
        <f t="shared" si="9"/>
        <v>#REF!</v>
      </c>
      <c r="O35" s="5" t="e">
        <f>SUMPRODUCT((#REF!='지역별 지원개소'!$A35)*(#REF!='지역별 지원개소'!O$4))</f>
        <v>#REF!</v>
      </c>
      <c r="P35" s="5" t="e">
        <f>SUMPRODUCT((#REF!='지역별 지원개소'!$A35)*(#REF!='지역별 지원개소'!P$4))</f>
        <v>#REF!</v>
      </c>
      <c r="Q35" s="5" t="e">
        <f t="shared" si="10"/>
        <v>#REF!</v>
      </c>
      <c r="R35" s="5" t="e">
        <f>SUMPRODUCT((#REF!='지역별 지원개소'!$A35)*(#REF!='지역별 지원개소'!R$4))</f>
        <v>#REF!</v>
      </c>
      <c r="S35" s="5" t="e">
        <f>SUMPRODUCT((#REF!='지역별 지원개소'!$A35)*(#REF!='지역별 지원개소'!S$4))</f>
        <v>#REF!</v>
      </c>
      <c r="T35" s="5" t="e">
        <f t="shared" si="11"/>
        <v>#REF!</v>
      </c>
      <c r="U35" s="5" t="e">
        <f t="shared" si="12"/>
        <v>#REF!</v>
      </c>
      <c r="V35" s="5" t="e">
        <f t="shared" si="13"/>
        <v>#REF!</v>
      </c>
      <c r="W35" s="8" t="e">
        <f t="shared" si="14"/>
        <v>#REF!</v>
      </c>
      <c r="X35" s="8" t="e">
        <f t="shared" si="15"/>
        <v>#REF!</v>
      </c>
      <c r="Y35" s="9" t="e">
        <f t="shared" si="16"/>
        <v>#REF!</v>
      </c>
    </row>
    <row r="36" spans="1:25">
      <c r="A36" s="6" t="s">
        <v>1351</v>
      </c>
      <c r="B36" s="7">
        <f t="shared" si="2"/>
        <v>202</v>
      </c>
      <c r="C36" s="7">
        <v>170</v>
      </c>
      <c r="D36" s="7">
        <v>32</v>
      </c>
      <c r="E36" s="7" t="e">
        <f t="shared" si="4"/>
        <v>#REF!</v>
      </c>
      <c r="F36" s="5" t="e">
        <f t="shared" si="5"/>
        <v>#REF!</v>
      </c>
      <c r="G36" s="5" t="e">
        <f t="shared" si="6"/>
        <v>#REF!</v>
      </c>
      <c r="H36" s="5" t="e">
        <f t="shared" si="7"/>
        <v>#REF!</v>
      </c>
      <c r="I36" s="5" t="e">
        <f>SUMPRODUCT((#REF!='지역별 지원개소'!$A36)*(#REF!='지역별 지원개소'!I$4))</f>
        <v>#REF!</v>
      </c>
      <c r="J36" s="5" t="e">
        <f>SUMPRODUCT((#REF!='지역별 지원개소'!$A36)*(#REF!='지역별 지원개소'!J$4))</f>
        <v>#REF!</v>
      </c>
      <c r="K36" s="5" t="e">
        <f t="shared" si="8"/>
        <v>#REF!</v>
      </c>
      <c r="L36" s="5" t="e">
        <f>SUMPRODUCT((#REF!='지역별 지원개소'!$A36)*(#REF!='지역별 지원개소'!L$4))</f>
        <v>#REF!</v>
      </c>
      <c r="M36" s="5" t="e">
        <f>SUMPRODUCT((#REF!='지역별 지원개소'!$A36)*(#REF!='지역별 지원개소'!M$4))</f>
        <v>#REF!</v>
      </c>
      <c r="N36" s="5" t="e">
        <f t="shared" si="9"/>
        <v>#REF!</v>
      </c>
      <c r="O36" s="5" t="e">
        <f>SUMPRODUCT((#REF!='지역별 지원개소'!$A36)*(#REF!='지역별 지원개소'!O$4))</f>
        <v>#REF!</v>
      </c>
      <c r="P36" s="5" t="e">
        <f>SUMPRODUCT((#REF!='지역별 지원개소'!$A36)*(#REF!='지역별 지원개소'!P$4))</f>
        <v>#REF!</v>
      </c>
      <c r="Q36" s="5" t="e">
        <f t="shared" si="10"/>
        <v>#REF!</v>
      </c>
      <c r="R36" s="5" t="e">
        <f>SUMPRODUCT((#REF!='지역별 지원개소'!$A36)*(#REF!='지역별 지원개소'!R$4))</f>
        <v>#REF!</v>
      </c>
      <c r="S36" s="5" t="e">
        <f>SUMPRODUCT((#REF!='지역별 지원개소'!$A36)*(#REF!='지역별 지원개소'!S$4))</f>
        <v>#REF!</v>
      </c>
      <c r="T36" s="5" t="e">
        <f t="shared" si="11"/>
        <v>#REF!</v>
      </c>
      <c r="U36" s="5" t="e">
        <f t="shared" si="12"/>
        <v>#REF!</v>
      </c>
      <c r="V36" s="5" t="e">
        <f t="shared" si="13"/>
        <v>#REF!</v>
      </c>
      <c r="W36" s="8" t="e">
        <f t="shared" si="14"/>
        <v>#REF!</v>
      </c>
      <c r="X36" s="8" t="e">
        <f t="shared" si="15"/>
        <v>#REF!</v>
      </c>
      <c r="Y36" s="9" t="e">
        <f t="shared" si="16"/>
        <v>#REF!</v>
      </c>
    </row>
    <row r="37" spans="1:25">
      <c r="A37" s="6" t="s">
        <v>1352</v>
      </c>
      <c r="B37" s="7">
        <f t="shared" si="2"/>
        <v>90</v>
      </c>
      <c r="C37" s="7">
        <v>70</v>
      </c>
      <c r="D37" s="7">
        <v>20</v>
      </c>
      <c r="E37" s="7" t="e">
        <f t="shared" si="4"/>
        <v>#REF!</v>
      </c>
      <c r="F37" s="5" t="e">
        <f t="shared" si="5"/>
        <v>#REF!</v>
      </c>
      <c r="G37" s="5" t="e">
        <f t="shared" si="6"/>
        <v>#REF!</v>
      </c>
      <c r="H37" s="5" t="e">
        <f t="shared" si="7"/>
        <v>#REF!</v>
      </c>
      <c r="I37" s="5" t="e">
        <f>SUMPRODUCT((#REF!='지역별 지원개소'!$A37)*(#REF!='지역별 지원개소'!I$4))</f>
        <v>#REF!</v>
      </c>
      <c r="J37" s="5" t="e">
        <f>SUMPRODUCT((#REF!='지역별 지원개소'!$A37)*(#REF!='지역별 지원개소'!J$4))</f>
        <v>#REF!</v>
      </c>
      <c r="K37" s="5" t="e">
        <f t="shared" si="8"/>
        <v>#REF!</v>
      </c>
      <c r="L37" s="5" t="e">
        <f>SUMPRODUCT((#REF!='지역별 지원개소'!$A37)*(#REF!='지역별 지원개소'!L$4))</f>
        <v>#REF!</v>
      </c>
      <c r="M37" s="5" t="e">
        <f>SUMPRODUCT((#REF!='지역별 지원개소'!$A37)*(#REF!='지역별 지원개소'!M$4))</f>
        <v>#REF!</v>
      </c>
      <c r="N37" s="5" t="e">
        <f t="shared" si="9"/>
        <v>#REF!</v>
      </c>
      <c r="O37" s="5" t="e">
        <f>SUMPRODUCT((#REF!='지역별 지원개소'!$A37)*(#REF!='지역별 지원개소'!O$4))</f>
        <v>#REF!</v>
      </c>
      <c r="P37" s="5" t="e">
        <f>SUMPRODUCT((#REF!='지역별 지원개소'!$A37)*(#REF!='지역별 지원개소'!P$4))</f>
        <v>#REF!</v>
      </c>
      <c r="Q37" s="5" t="e">
        <f t="shared" si="10"/>
        <v>#REF!</v>
      </c>
      <c r="R37" s="5" t="e">
        <f>SUMPRODUCT((#REF!='지역별 지원개소'!$A37)*(#REF!='지역별 지원개소'!R$4))</f>
        <v>#REF!</v>
      </c>
      <c r="S37" s="5" t="e">
        <f>SUMPRODUCT((#REF!='지역별 지원개소'!$A37)*(#REF!='지역별 지원개소'!S$4))</f>
        <v>#REF!</v>
      </c>
      <c r="T37" s="5" t="e">
        <f t="shared" si="11"/>
        <v>#REF!</v>
      </c>
      <c r="U37" s="5" t="e">
        <f t="shared" si="12"/>
        <v>#REF!</v>
      </c>
      <c r="V37" s="5" t="e">
        <f t="shared" si="13"/>
        <v>#REF!</v>
      </c>
      <c r="W37" s="8" t="e">
        <f t="shared" si="14"/>
        <v>#REF!</v>
      </c>
      <c r="X37" s="8" t="e">
        <f t="shared" si="15"/>
        <v>#REF!</v>
      </c>
      <c r="Y37" s="9" t="e">
        <f t="shared" si="16"/>
        <v>#REF!</v>
      </c>
    </row>
    <row r="38" spans="1:25">
      <c r="A38" s="6" t="s">
        <v>28</v>
      </c>
      <c r="B38" s="7">
        <f t="shared" si="2"/>
        <v>181</v>
      </c>
      <c r="C38" s="7">
        <v>141</v>
      </c>
      <c r="D38" s="7">
        <v>40</v>
      </c>
      <c r="E38" s="7" t="e">
        <f t="shared" si="4"/>
        <v>#REF!</v>
      </c>
      <c r="F38" s="5" t="e">
        <f t="shared" si="5"/>
        <v>#REF!</v>
      </c>
      <c r="G38" s="5" t="e">
        <f t="shared" si="6"/>
        <v>#REF!</v>
      </c>
      <c r="H38" s="5" t="e">
        <f t="shared" si="7"/>
        <v>#REF!</v>
      </c>
      <c r="I38" s="5" t="e">
        <f>SUMPRODUCT((#REF!='지역별 지원개소'!$A38)*(#REF!='지역별 지원개소'!I$4))</f>
        <v>#REF!</v>
      </c>
      <c r="J38" s="5" t="e">
        <f>SUMPRODUCT((#REF!='지역별 지원개소'!$A38)*(#REF!='지역별 지원개소'!J$4))</f>
        <v>#REF!</v>
      </c>
      <c r="K38" s="5" t="e">
        <f t="shared" si="8"/>
        <v>#REF!</v>
      </c>
      <c r="L38" s="5" t="e">
        <f>SUMPRODUCT((#REF!='지역별 지원개소'!$A38)*(#REF!='지역별 지원개소'!L$4))</f>
        <v>#REF!</v>
      </c>
      <c r="M38" s="5" t="e">
        <f>SUMPRODUCT((#REF!='지역별 지원개소'!$A38)*(#REF!='지역별 지원개소'!M$4))</f>
        <v>#REF!</v>
      </c>
      <c r="N38" s="5" t="e">
        <f t="shared" si="9"/>
        <v>#REF!</v>
      </c>
      <c r="O38" s="5" t="e">
        <f>SUMPRODUCT((#REF!='지역별 지원개소'!$A38)*(#REF!='지역별 지원개소'!O$4))</f>
        <v>#REF!</v>
      </c>
      <c r="P38" s="5" t="e">
        <f>SUMPRODUCT((#REF!='지역별 지원개소'!$A38)*(#REF!='지역별 지원개소'!P$4))</f>
        <v>#REF!</v>
      </c>
      <c r="Q38" s="5" t="e">
        <f t="shared" si="10"/>
        <v>#REF!</v>
      </c>
      <c r="R38" s="5" t="e">
        <f>SUMPRODUCT((#REF!='지역별 지원개소'!$A38)*(#REF!='지역별 지원개소'!R$4))</f>
        <v>#REF!</v>
      </c>
      <c r="S38" s="5" t="e">
        <f>SUMPRODUCT((#REF!='지역별 지원개소'!$A38)*(#REF!='지역별 지원개소'!S$4))</f>
        <v>#REF!</v>
      </c>
      <c r="T38" s="5" t="e">
        <f t="shared" si="11"/>
        <v>#REF!</v>
      </c>
      <c r="U38" s="5" t="e">
        <f t="shared" si="12"/>
        <v>#REF!</v>
      </c>
      <c r="V38" s="5" t="e">
        <f t="shared" si="13"/>
        <v>#REF!</v>
      </c>
      <c r="W38" s="8" t="e">
        <f t="shared" si="14"/>
        <v>#REF!</v>
      </c>
      <c r="X38" s="8" t="e">
        <f t="shared" si="15"/>
        <v>#REF!</v>
      </c>
      <c r="Y38" s="9" t="e">
        <f t="shared" si="16"/>
        <v>#REF!</v>
      </c>
    </row>
    <row r="39" spans="1:25">
      <c r="A39" s="6" t="s">
        <v>29</v>
      </c>
      <c r="B39" s="7">
        <f t="shared" si="2"/>
        <v>279</v>
      </c>
      <c r="C39" s="7">
        <v>245</v>
      </c>
      <c r="D39" s="7">
        <v>34</v>
      </c>
      <c r="E39" s="7" t="e">
        <f t="shared" si="4"/>
        <v>#REF!</v>
      </c>
      <c r="F39" s="5" t="e">
        <f t="shared" si="5"/>
        <v>#REF!</v>
      </c>
      <c r="G39" s="5" t="e">
        <f t="shared" si="6"/>
        <v>#REF!</v>
      </c>
      <c r="H39" s="5" t="e">
        <f t="shared" si="7"/>
        <v>#REF!</v>
      </c>
      <c r="I39" s="5" t="e">
        <f>SUMPRODUCT((#REF!='지역별 지원개소'!$A39)*(#REF!='지역별 지원개소'!I$4))</f>
        <v>#REF!</v>
      </c>
      <c r="J39" s="5" t="e">
        <f>SUMPRODUCT((#REF!='지역별 지원개소'!$A39)*(#REF!='지역별 지원개소'!J$4))</f>
        <v>#REF!</v>
      </c>
      <c r="K39" s="5" t="e">
        <f t="shared" si="8"/>
        <v>#REF!</v>
      </c>
      <c r="L39" s="5" t="e">
        <f>SUMPRODUCT((#REF!='지역별 지원개소'!$A39)*(#REF!='지역별 지원개소'!L$4))</f>
        <v>#REF!</v>
      </c>
      <c r="M39" s="5" t="e">
        <f>SUMPRODUCT((#REF!='지역별 지원개소'!$A39)*(#REF!='지역별 지원개소'!M$4))</f>
        <v>#REF!</v>
      </c>
      <c r="N39" s="5" t="e">
        <f t="shared" si="9"/>
        <v>#REF!</v>
      </c>
      <c r="O39" s="5" t="e">
        <f>SUMPRODUCT((#REF!='지역별 지원개소'!$A39)*(#REF!='지역별 지원개소'!O$4))</f>
        <v>#REF!</v>
      </c>
      <c r="P39" s="5" t="e">
        <f>SUMPRODUCT((#REF!='지역별 지원개소'!$A39)*(#REF!='지역별 지원개소'!P$4))</f>
        <v>#REF!</v>
      </c>
      <c r="Q39" s="5" t="e">
        <f t="shared" si="10"/>
        <v>#REF!</v>
      </c>
      <c r="R39" s="5" t="e">
        <f>SUMPRODUCT((#REF!='지역별 지원개소'!$A39)*(#REF!='지역별 지원개소'!R$4))</f>
        <v>#REF!</v>
      </c>
      <c r="S39" s="5" t="e">
        <f>SUMPRODUCT((#REF!='지역별 지원개소'!$A39)*(#REF!='지역별 지원개소'!S$4))</f>
        <v>#REF!</v>
      </c>
      <c r="T39" s="5" t="e">
        <f t="shared" si="11"/>
        <v>#REF!</v>
      </c>
      <c r="U39" s="5" t="e">
        <f t="shared" si="12"/>
        <v>#REF!</v>
      </c>
      <c r="V39" s="5" t="e">
        <f t="shared" si="13"/>
        <v>#REF!</v>
      </c>
      <c r="W39" s="8" t="e">
        <f t="shared" si="14"/>
        <v>#REF!</v>
      </c>
      <c r="X39" s="8" t="e">
        <f t="shared" si="15"/>
        <v>#REF!</v>
      </c>
      <c r="Y39" s="9" t="e">
        <f t="shared" si="16"/>
        <v>#REF!</v>
      </c>
    </row>
    <row r="40" spans="1:25">
      <c r="A40" s="6" t="s">
        <v>1353</v>
      </c>
      <c r="B40" s="7">
        <f t="shared" si="2"/>
        <v>192</v>
      </c>
      <c r="C40" s="7">
        <v>137</v>
      </c>
      <c r="D40" s="7">
        <v>55</v>
      </c>
      <c r="E40" s="7" t="e">
        <f t="shared" si="4"/>
        <v>#REF!</v>
      </c>
      <c r="F40" s="5" t="e">
        <f t="shared" si="5"/>
        <v>#REF!</v>
      </c>
      <c r="G40" s="5" t="e">
        <f t="shared" si="6"/>
        <v>#REF!</v>
      </c>
      <c r="H40" s="5" t="e">
        <f t="shared" si="7"/>
        <v>#REF!</v>
      </c>
      <c r="I40" s="5" t="e">
        <f>SUMPRODUCT((#REF!='지역별 지원개소'!$A40)*(#REF!='지역별 지원개소'!I$4))</f>
        <v>#REF!</v>
      </c>
      <c r="J40" s="5" t="e">
        <f>SUMPRODUCT((#REF!='지역별 지원개소'!$A40)*(#REF!='지역별 지원개소'!J$4))</f>
        <v>#REF!</v>
      </c>
      <c r="K40" s="5" t="e">
        <f t="shared" si="8"/>
        <v>#REF!</v>
      </c>
      <c r="L40" s="5" t="e">
        <f>SUMPRODUCT((#REF!='지역별 지원개소'!$A40)*(#REF!='지역별 지원개소'!L$4))</f>
        <v>#REF!</v>
      </c>
      <c r="M40" s="5" t="e">
        <f>SUMPRODUCT((#REF!='지역별 지원개소'!$A40)*(#REF!='지역별 지원개소'!M$4))</f>
        <v>#REF!</v>
      </c>
      <c r="N40" s="5" t="e">
        <f t="shared" si="9"/>
        <v>#REF!</v>
      </c>
      <c r="O40" s="5" t="e">
        <f>SUMPRODUCT((#REF!='지역별 지원개소'!$A40)*(#REF!='지역별 지원개소'!O$4))</f>
        <v>#REF!</v>
      </c>
      <c r="P40" s="5" t="e">
        <f>SUMPRODUCT((#REF!='지역별 지원개소'!$A40)*(#REF!='지역별 지원개소'!P$4))</f>
        <v>#REF!</v>
      </c>
      <c r="Q40" s="5" t="e">
        <f t="shared" si="10"/>
        <v>#REF!</v>
      </c>
      <c r="R40" s="5" t="e">
        <f>SUMPRODUCT((#REF!='지역별 지원개소'!$A40)*(#REF!='지역별 지원개소'!R$4))</f>
        <v>#REF!</v>
      </c>
      <c r="S40" s="5" t="e">
        <f>SUMPRODUCT((#REF!='지역별 지원개소'!$A40)*(#REF!='지역별 지원개소'!S$4))</f>
        <v>#REF!</v>
      </c>
      <c r="T40" s="5" t="e">
        <f t="shared" si="11"/>
        <v>#REF!</v>
      </c>
      <c r="U40" s="5" t="e">
        <f t="shared" si="12"/>
        <v>#REF!</v>
      </c>
      <c r="V40" s="5" t="e">
        <f t="shared" si="13"/>
        <v>#REF!</v>
      </c>
      <c r="W40" s="8" t="e">
        <f t="shared" si="14"/>
        <v>#REF!</v>
      </c>
      <c r="X40" s="8" t="e">
        <f t="shared" si="15"/>
        <v>#REF!</v>
      </c>
      <c r="Y40" s="9" t="e">
        <f t="shared" si="16"/>
        <v>#REF!</v>
      </c>
    </row>
    <row r="41" spans="1:25">
      <c r="A41" s="6" t="s">
        <v>30</v>
      </c>
      <c r="B41" s="7">
        <f t="shared" si="2"/>
        <v>154</v>
      </c>
      <c r="C41" s="7">
        <v>127</v>
      </c>
      <c r="D41" s="7">
        <v>27</v>
      </c>
      <c r="E41" s="7" t="e">
        <f t="shared" si="4"/>
        <v>#REF!</v>
      </c>
      <c r="F41" s="5" t="e">
        <f t="shared" si="5"/>
        <v>#REF!</v>
      </c>
      <c r="G41" s="5" t="e">
        <f t="shared" si="6"/>
        <v>#REF!</v>
      </c>
      <c r="H41" s="5" t="e">
        <f t="shared" si="7"/>
        <v>#REF!</v>
      </c>
      <c r="I41" s="5" t="e">
        <f>SUMPRODUCT((#REF!='지역별 지원개소'!$A41)*(#REF!='지역별 지원개소'!I$4))</f>
        <v>#REF!</v>
      </c>
      <c r="J41" s="5" t="e">
        <f>SUMPRODUCT((#REF!='지역별 지원개소'!$A41)*(#REF!='지역별 지원개소'!J$4))</f>
        <v>#REF!</v>
      </c>
      <c r="K41" s="5" t="e">
        <f t="shared" si="8"/>
        <v>#REF!</v>
      </c>
      <c r="L41" s="5" t="e">
        <f>SUMPRODUCT((#REF!='지역별 지원개소'!$A41)*(#REF!='지역별 지원개소'!L$4))</f>
        <v>#REF!</v>
      </c>
      <c r="M41" s="5" t="e">
        <f>SUMPRODUCT((#REF!='지역별 지원개소'!$A41)*(#REF!='지역별 지원개소'!M$4))</f>
        <v>#REF!</v>
      </c>
      <c r="N41" s="5" t="e">
        <f t="shared" si="9"/>
        <v>#REF!</v>
      </c>
      <c r="O41" s="5" t="e">
        <f>SUMPRODUCT((#REF!='지역별 지원개소'!$A41)*(#REF!='지역별 지원개소'!O$4))</f>
        <v>#REF!</v>
      </c>
      <c r="P41" s="5" t="e">
        <f>SUMPRODUCT((#REF!='지역별 지원개소'!$A41)*(#REF!='지역별 지원개소'!P$4))</f>
        <v>#REF!</v>
      </c>
      <c r="Q41" s="5" t="e">
        <f t="shared" si="10"/>
        <v>#REF!</v>
      </c>
      <c r="R41" s="5" t="e">
        <f>SUMPRODUCT((#REF!='지역별 지원개소'!$A41)*(#REF!='지역별 지원개소'!R$4))</f>
        <v>#REF!</v>
      </c>
      <c r="S41" s="5" t="e">
        <f>SUMPRODUCT((#REF!='지역별 지원개소'!$A41)*(#REF!='지역별 지원개소'!S$4))</f>
        <v>#REF!</v>
      </c>
      <c r="T41" s="5" t="e">
        <f t="shared" si="11"/>
        <v>#REF!</v>
      </c>
      <c r="U41" s="5" t="e">
        <f t="shared" si="12"/>
        <v>#REF!</v>
      </c>
      <c r="V41" s="5" t="e">
        <f t="shared" si="13"/>
        <v>#REF!</v>
      </c>
      <c r="W41" s="8" t="e">
        <f t="shared" si="14"/>
        <v>#REF!</v>
      </c>
      <c r="X41" s="8" t="e">
        <f t="shared" si="15"/>
        <v>#REF!</v>
      </c>
      <c r="Y41" s="9" t="e">
        <f t="shared" si="16"/>
        <v>#REF!</v>
      </c>
    </row>
    <row r="42" spans="1:25">
      <c r="A42" s="6" t="s">
        <v>31</v>
      </c>
      <c r="B42" s="7">
        <f t="shared" si="2"/>
        <v>199</v>
      </c>
      <c r="C42" s="7">
        <v>170</v>
      </c>
      <c r="D42" s="7">
        <v>29</v>
      </c>
      <c r="E42" s="7" t="e">
        <f t="shared" si="4"/>
        <v>#REF!</v>
      </c>
      <c r="F42" s="5" t="e">
        <f t="shared" si="5"/>
        <v>#REF!</v>
      </c>
      <c r="G42" s="5" t="e">
        <f t="shared" si="6"/>
        <v>#REF!</v>
      </c>
      <c r="H42" s="5" t="e">
        <f t="shared" si="7"/>
        <v>#REF!</v>
      </c>
      <c r="I42" s="5" t="e">
        <f>SUMPRODUCT((#REF!='지역별 지원개소'!$A42)*(#REF!='지역별 지원개소'!I$4))</f>
        <v>#REF!</v>
      </c>
      <c r="J42" s="5" t="e">
        <f>SUMPRODUCT((#REF!='지역별 지원개소'!$A42)*(#REF!='지역별 지원개소'!J$4))</f>
        <v>#REF!</v>
      </c>
      <c r="K42" s="5" t="e">
        <f t="shared" si="8"/>
        <v>#REF!</v>
      </c>
      <c r="L42" s="5" t="e">
        <f>SUMPRODUCT((#REF!='지역별 지원개소'!$A42)*(#REF!='지역별 지원개소'!L$4))</f>
        <v>#REF!</v>
      </c>
      <c r="M42" s="5" t="e">
        <f>SUMPRODUCT((#REF!='지역별 지원개소'!$A42)*(#REF!='지역별 지원개소'!M$4))</f>
        <v>#REF!</v>
      </c>
      <c r="N42" s="5" t="e">
        <f t="shared" si="9"/>
        <v>#REF!</v>
      </c>
      <c r="O42" s="5" t="e">
        <f>SUMPRODUCT((#REF!='지역별 지원개소'!$A42)*(#REF!='지역별 지원개소'!O$4))</f>
        <v>#REF!</v>
      </c>
      <c r="P42" s="5" t="e">
        <f>SUMPRODUCT((#REF!='지역별 지원개소'!$A42)*(#REF!='지역별 지원개소'!P$4))</f>
        <v>#REF!</v>
      </c>
      <c r="Q42" s="5" t="e">
        <f t="shared" si="10"/>
        <v>#REF!</v>
      </c>
      <c r="R42" s="5" t="e">
        <f>SUMPRODUCT((#REF!='지역별 지원개소'!$A42)*(#REF!='지역별 지원개소'!R$4))</f>
        <v>#REF!</v>
      </c>
      <c r="S42" s="5" t="e">
        <f>SUMPRODUCT((#REF!='지역별 지원개소'!$A42)*(#REF!='지역별 지원개소'!S$4))</f>
        <v>#REF!</v>
      </c>
      <c r="T42" s="5" t="e">
        <f t="shared" si="11"/>
        <v>#REF!</v>
      </c>
      <c r="U42" s="5" t="e">
        <f t="shared" si="12"/>
        <v>#REF!</v>
      </c>
      <c r="V42" s="5" t="e">
        <f t="shared" si="13"/>
        <v>#REF!</v>
      </c>
      <c r="W42" s="8" t="e">
        <f t="shared" si="14"/>
        <v>#REF!</v>
      </c>
      <c r="X42" s="8" t="e">
        <f t="shared" si="15"/>
        <v>#REF!</v>
      </c>
      <c r="Y42" s="9" t="e">
        <f t="shared" si="16"/>
        <v>#REF!</v>
      </c>
    </row>
    <row r="43" spans="1:25">
      <c r="A43" s="6" t="s">
        <v>1354</v>
      </c>
      <c r="B43" s="7">
        <f t="shared" si="2"/>
        <v>85</v>
      </c>
      <c r="C43" s="7">
        <v>70</v>
      </c>
      <c r="D43" s="7">
        <v>15</v>
      </c>
      <c r="E43" s="7" t="e">
        <f t="shared" si="4"/>
        <v>#REF!</v>
      </c>
      <c r="F43" s="5" t="e">
        <f t="shared" si="5"/>
        <v>#REF!</v>
      </c>
      <c r="G43" s="5" t="e">
        <f t="shared" si="6"/>
        <v>#REF!</v>
      </c>
      <c r="H43" s="5" t="e">
        <f t="shared" si="7"/>
        <v>#REF!</v>
      </c>
      <c r="I43" s="5" t="e">
        <f>SUMPRODUCT((#REF!='지역별 지원개소'!$A43)*(#REF!='지역별 지원개소'!I$4))</f>
        <v>#REF!</v>
      </c>
      <c r="J43" s="5" t="e">
        <f>SUMPRODUCT((#REF!='지역별 지원개소'!$A43)*(#REF!='지역별 지원개소'!J$4))</f>
        <v>#REF!</v>
      </c>
      <c r="K43" s="5" t="e">
        <f t="shared" si="8"/>
        <v>#REF!</v>
      </c>
      <c r="L43" s="5" t="e">
        <f>SUMPRODUCT((#REF!='지역별 지원개소'!$A43)*(#REF!='지역별 지원개소'!L$4))</f>
        <v>#REF!</v>
      </c>
      <c r="M43" s="5" t="e">
        <f>SUMPRODUCT((#REF!='지역별 지원개소'!$A43)*(#REF!='지역별 지원개소'!M$4))</f>
        <v>#REF!</v>
      </c>
      <c r="N43" s="5" t="e">
        <f t="shared" si="9"/>
        <v>#REF!</v>
      </c>
      <c r="O43" s="5" t="e">
        <f>SUMPRODUCT((#REF!='지역별 지원개소'!$A43)*(#REF!='지역별 지원개소'!O$4))</f>
        <v>#REF!</v>
      </c>
      <c r="P43" s="5" t="e">
        <f>SUMPRODUCT((#REF!='지역별 지원개소'!$A43)*(#REF!='지역별 지원개소'!P$4))</f>
        <v>#REF!</v>
      </c>
      <c r="Q43" s="5" t="e">
        <f t="shared" si="10"/>
        <v>#REF!</v>
      </c>
      <c r="R43" s="5" t="e">
        <f>SUMPRODUCT((#REF!='지역별 지원개소'!$A43)*(#REF!='지역별 지원개소'!R$4))</f>
        <v>#REF!</v>
      </c>
      <c r="S43" s="5" t="e">
        <f>SUMPRODUCT((#REF!='지역별 지원개소'!$A43)*(#REF!='지역별 지원개소'!S$4))</f>
        <v>#REF!</v>
      </c>
      <c r="T43" s="5" t="e">
        <f t="shared" si="11"/>
        <v>#REF!</v>
      </c>
      <c r="U43" s="5" t="e">
        <f t="shared" si="12"/>
        <v>#REF!</v>
      </c>
      <c r="V43" s="5" t="e">
        <f t="shared" si="13"/>
        <v>#REF!</v>
      </c>
      <c r="W43" s="8" t="e">
        <f t="shared" si="14"/>
        <v>#REF!</v>
      </c>
      <c r="X43" s="8" t="e">
        <f t="shared" si="15"/>
        <v>#REF!</v>
      </c>
      <c r="Y43" s="9" t="e">
        <f t="shared" si="16"/>
        <v>#REF!</v>
      </c>
    </row>
    <row r="44" spans="1:25">
      <c r="A44" s="6" t="s">
        <v>32</v>
      </c>
      <c r="B44" s="7">
        <f t="shared" si="2"/>
        <v>103</v>
      </c>
      <c r="C44" s="7">
        <v>78</v>
      </c>
      <c r="D44" s="7">
        <v>25</v>
      </c>
      <c r="E44" s="7" t="e">
        <f t="shared" si="4"/>
        <v>#REF!</v>
      </c>
      <c r="F44" s="5" t="e">
        <f t="shared" si="5"/>
        <v>#REF!</v>
      </c>
      <c r="G44" s="5" t="e">
        <f t="shared" si="6"/>
        <v>#REF!</v>
      </c>
      <c r="H44" s="5" t="e">
        <f t="shared" si="7"/>
        <v>#REF!</v>
      </c>
      <c r="I44" s="5" t="e">
        <f>SUMPRODUCT((#REF!='지역별 지원개소'!$A44)*(#REF!='지역별 지원개소'!I$4))</f>
        <v>#REF!</v>
      </c>
      <c r="J44" s="5" t="e">
        <f>SUMPRODUCT((#REF!='지역별 지원개소'!$A44)*(#REF!='지역별 지원개소'!J$4))</f>
        <v>#REF!</v>
      </c>
      <c r="K44" s="5" t="e">
        <f t="shared" si="8"/>
        <v>#REF!</v>
      </c>
      <c r="L44" s="5" t="e">
        <f>SUMPRODUCT((#REF!='지역별 지원개소'!$A44)*(#REF!='지역별 지원개소'!L$4))</f>
        <v>#REF!</v>
      </c>
      <c r="M44" s="5" t="e">
        <f>SUMPRODUCT((#REF!='지역별 지원개소'!$A44)*(#REF!='지역별 지원개소'!M$4))</f>
        <v>#REF!</v>
      </c>
      <c r="N44" s="5" t="e">
        <f t="shared" si="9"/>
        <v>#REF!</v>
      </c>
      <c r="O44" s="5" t="e">
        <f>SUMPRODUCT((#REF!='지역별 지원개소'!$A44)*(#REF!='지역별 지원개소'!O$4))</f>
        <v>#REF!</v>
      </c>
      <c r="P44" s="5" t="e">
        <f>SUMPRODUCT((#REF!='지역별 지원개소'!$A44)*(#REF!='지역별 지원개소'!P$4))</f>
        <v>#REF!</v>
      </c>
      <c r="Q44" s="5" t="e">
        <f t="shared" si="10"/>
        <v>#REF!</v>
      </c>
      <c r="R44" s="5" t="e">
        <f>SUMPRODUCT((#REF!='지역별 지원개소'!$A44)*(#REF!='지역별 지원개소'!R$4))</f>
        <v>#REF!</v>
      </c>
      <c r="S44" s="5" t="e">
        <f>SUMPRODUCT((#REF!='지역별 지원개소'!$A44)*(#REF!='지역별 지원개소'!S$4))</f>
        <v>#REF!</v>
      </c>
      <c r="T44" s="5" t="e">
        <f t="shared" si="11"/>
        <v>#REF!</v>
      </c>
      <c r="U44" s="5" t="e">
        <f t="shared" si="12"/>
        <v>#REF!</v>
      </c>
      <c r="V44" s="5" t="e">
        <f t="shared" si="13"/>
        <v>#REF!</v>
      </c>
      <c r="W44" s="8" t="e">
        <f t="shared" si="14"/>
        <v>#REF!</v>
      </c>
      <c r="X44" s="8" t="e">
        <f t="shared" si="15"/>
        <v>#REF!</v>
      </c>
      <c r="Y44" s="9" t="e">
        <f t="shared" si="16"/>
        <v>#REF!</v>
      </c>
    </row>
    <row r="45" spans="1:25">
      <c r="A45" s="6" t="s">
        <v>33</v>
      </c>
      <c r="B45" s="7">
        <f t="shared" si="2"/>
        <v>145</v>
      </c>
      <c r="C45" s="7">
        <v>117</v>
      </c>
      <c r="D45" s="7">
        <v>28</v>
      </c>
      <c r="E45" s="7" t="e">
        <f t="shared" si="4"/>
        <v>#REF!</v>
      </c>
      <c r="F45" s="5" t="e">
        <f t="shared" si="5"/>
        <v>#REF!</v>
      </c>
      <c r="G45" s="5" t="e">
        <f t="shared" si="6"/>
        <v>#REF!</v>
      </c>
      <c r="H45" s="5" t="e">
        <f t="shared" si="7"/>
        <v>#REF!</v>
      </c>
      <c r="I45" s="5" t="e">
        <f>SUMPRODUCT((#REF!='지역별 지원개소'!$A45)*(#REF!='지역별 지원개소'!I$4))</f>
        <v>#REF!</v>
      </c>
      <c r="J45" s="5" t="e">
        <f>SUMPRODUCT((#REF!='지역별 지원개소'!$A45)*(#REF!='지역별 지원개소'!J$4))</f>
        <v>#REF!</v>
      </c>
      <c r="K45" s="5" t="e">
        <f t="shared" si="8"/>
        <v>#REF!</v>
      </c>
      <c r="L45" s="5" t="e">
        <f>SUMPRODUCT((#REF!='지역별 지원개소'!$A45)*(#REF!='지역별 지원개소'!L$4))</f>
        <v>#REF!</v>
      </c>
      <c r="M45" s="5" t="e">
        <f>SUMPRODUCT((#REF!='지역별 지원개소'!$A45)*(#REF!='지역별 지원개소'!M$4))</f>
        <v>#REF!</v>
      </c>
      <c r="N45" s="5" t="e">
        <f t="shared" si="9"/>
        <v>#REF!</v>
      </c>
      <c r="O45" s="5" t="e">
        <f>SUMPRODUCT((#REF!='지역별 지원개소'!$A45)*(#REF!='지역별 지원개소'!O$4))</f>
        <v>#REF!</v>
      </c>
      <c r="P45" s="5" t="e">
        <f>SUMPRODUCT((#REF!='지역별 지원개소'!$A45)*(#REF!='지역별 지원개소'!P$4))</f>
        <v>#REF!</v>
      </c>
      <c r="Q45" s="5" t="e">
        <f t="shared" si="10"/>
        <v>#REF!</v>
      </c>
      <c r="R45" s="5" t="e">
        <f>SUMPRODUCT((#REF!='지역별 지원개소'!$A45)*(#REF!='지역별 지원개소'!R$4))</f>
        <v>#REF!</v>
      </c>
      <c r="S45" s="5" t="e">
        <f>SUMPRODUCT((#REF!='지역별 지원개소'!$A45)*(#REF!='지역별 지원개소'!S$4))</f>
        <v>#REF!</v>
      </c>
      <c r="T45" s="5" t="e">
        <f t="shared" si="11"/>
        <v>#REF!</v>
      </c>
      <c r="U45" s="5" t="e">
        <f t="shared" si="12"/>
        <v>#REF!</v>
      </c>
      <c r="V45" s="5" t="e">
        <f t="shared" si="13"/>
        <v>#REF!</v>
      </c>
      <c r="W45" s="8" t="e">
        <f t="shared" si="14"/>
        <v>#REF!</v>
      </c>
      <c r="X45" s="8" t="e">
        <f t="shared" si="15"/>
        <v>#REF!</v>
      </c>
      <c r="Y45" s="9" t="e">
        <f t="shared" si="16"/>
        <v>#REF!</v>
      </c>
    </row>
    <row r="46" spans="1:25">
      <c r="A46" s="6" t="s">
        <v>34</v>
      </c>
      <c r="B46" s="7">
        <f t="shared" si="2"/>
        <v>109</v>
      </c>
      <c r="C46" s="7">
        <v>70</v>
      </c>
      <c r="D46" s="7">
        <v>39</v>
      </c>
      <c r="E46" s="7" t="e">
        <f t="shared" si="4"/>
        <v>#REF!</v>
      </c>
      <c r="F46" s="5" t="e">
        <f t="shared" si="5"/>
        <v>#REF!</v>
      </c>
      <c r="G46" s="5" t="e">
        <f t="shared" si="6"/>
        <v>#REF!</v>
      </c>
      <c r="H46" s="5" t="e">
        <f t="shared" si="7"/>
        <v>#REF!</v>
      </c>
      <c r="I46" s="5" t="e">
        <f>SUMPRODUCT((#REF!='지역별 지원개소'!$A46)*(#REF!='지역별 지원개소'!I$4))</f>
        <v>#REF!</v>
      </c>
      <c r="J46" s="5" t="e">
        <f>SUMPRODUCT((#REF!='지역별 지원개소'!$A46)*(#REF!='지역별 지원개소'!J$4))</f>
        <v>#REF!</v>
      </c>
      <c r="K46" s="5" t="e">
        <f t="shared" si="8"/>
        <v>#REF!</v>
      </c>
      <c r="L46" s="5" t="e">
        <f>SUMPRODUCT((#REF!='지역별 지원개소'!$A46)*(#REF!='지역별 지원개소'!L$4))</f>
        <v>#REF!</v>
      </c>
      <c r="M46" s="5" t="e">
        <f>SUMPRODUCT((#REF!='지역별 지원개소'!$A46)*(#REF!='지역별 지원개소'!M$4))</f>
        <v>#REF!</v>
      </c>
      <c r="N46" s="5" t="e">
        <f t="shared" si="9"/>
        <v>#REF!</v>
      </c>
      <c r="O46" s="5" t="e">
        <f>SUMPRODUCT((#REF!='지역별 지원개소'!$A46)*(#REF!='지역별 지원개소'!O$4))</f>
        <v>#REF!</v>
      </c>
      <c r="P46" s="5" t="e">
        <f>SUMPRODUCT((#REF!='지역별 지원개소'!$A46)*(#REF!='지역별 지원개소'!P$4))</f>
        <v>#REF!</v>
      </c>
      <c r="Q46" s="5" t="e">
        <f t="shared" si="10"/>
        <v>#REF!</v>
      </c>
      <c r="R46" s="5" t="e">
        <f>SUMPRODUCT((#REF!='지역별 지원개소'!$A46)*(#REF!='지역별 지원개소'!R$4))</f>
        <v>#REF!</v>
      </c>
      <c r="S46" s="5" t="e">
        <f>SUMPRODUCT((#REF!='지역별 지원개소'!$A46)*(#REF!='지역별 지원개소'!S$4))</f>
        <v>#REF!</v>
      </c>
      <c r="T46" s="5" t="e">
        <f t="shared" si="11"/>
        <v>#REF!</v>
      </c>
      <c r="U46" s="5" t="e">
        <f t="shared" si="12"/>
        <v>#REF!</v>
      </c>
      <c r="V46" s="5" t="e">
        <f t="shared" si="13"/>
        <v>#REF!</v>
      </c>
      <c r="W46" s="8" t="e">
        <f t="shared" si="14"/>
        <v>#REF!</v>
      </c>
      <c r="X46" s="8" t="e">
        <f t="shared" si="15"/>
        <v>#REF!</v>
      </c>
      <c r="Y46" s="9" t="e">
        <f t="shared" si="16"/>
        <v>#REF!</v>
      </c>
    </row>
    <row r="47" spans="1:25">
      <c r="A47" s="6" t="s">
        <v>1355</v>
      </c>
      <c r="B47" s="7">
        <f t="shared" si="2"/>
        <v>38</v>
      </c>
      <c r="C47" s="7">
        <v>30</v>
      </c>
      <c r="D47" s="7">
        <v>8</v>
      </c>
      <c r="E47" s="7" t="e">
        <f t="shared" si="4"/>
        <v>#REF!</v>
      </c>
      <c r="F47" s="5" t="e">
        <f t="shared" si="5"/>
        <v>#REF!</v>
      </c>
      <c r="G47" s="5" t="e">
        <f t="shared" si="6"/>
        <v>#REF!</v>
      </c>
      <c r="H47" s="5" t="e">
        <f t="shared" si="7"/>
        <v>#REF!</v>
      </c>
      <c r="I47" s="5" t="e">
        <f>SUMPRODUCT((#REF!='지역별 지원개소'!$A47)*(#REF!='지역별 지원개소'!I$4))</f>
        <v>#REF!</v>
      </c>
      <c r="J47" s="5" t="e">
        <f>SUMPRODUCT((#REF!='지역별 지원개소'!$A47)*(#REF!='지역별 지원개소'!J$4))</f>
        <v>#REF!</v>
      </c>
      <c r="K47" s="5" t="e">
        <f t="shared" si="8"/>
        <v>#REF!</v>
      </c>
      <c r="L47" s="5" t="e">
        <f>SUMPRODUCT((#REF!='지역별 지원개소'!$A47)*(#REF!='지역별 지원개소'!L$4))</f>
        <v>#REF!</v>
      </c>
      <c r="M47" s="5" t="e">
        <f>SUMPRODUCT((#REF!='지역별 지원개소'!$A47)*(#REF!='지역별 지원개소'!M$4))</f>
        <v>#REF!</v>
      </c>
      <c r="N47" s="5" t="e">
        <f t="shared" si="9"/>
        <v>#REF!</v>
      </c>
      <c r="O47" s="5" t="e">
        <f>SUMPRODUCT((#REF!='지역별 지원개소'!$A47)*(#REF!='지역별 지원개소'!O$4))</f>
        <v>#REF!</v>
      </c>
      <c r="P47" s="5" t="e">
        <f>SUMPRODUCT((#REF!='지역별 지원개소'!$A47)*(#REF!='지역별 지원개소'!P$4))</f>
        <v>#REF!</v>
      </c>
      <c r="Q47" s="5" t="e">
        <f t="shared" si="10"/>
        <v>#REF!</v>
      </c>
      <c r="R47" s="5" t="e">
        <f>SUMPRODUCT((#REF!='지역별 지원개소'!$A47)*(#REF!='지역별 지원개소'!R$4))</f>
        <v>#REF!</v>
      </c>
      <c r="S47" s="5" t="e">
        <f>SUMPRODUCT((#REF!='지역별 지원개소'!$A47)*(#REF!='지역별 지원개소'!S$4))</f>
        <v>#REF!</v>
      </c>
      <c r="T47" s="5" t="e">
        <f t="shared" si="11"/>
        <v>#REF!</v>
      </c>
      <c r="U47" s="5" t="e">
        <f t="shared" si="12"/>
        <v>#REF!</v>
      </c>
      <c r="V47" s="5" t="e">
        <f t="shared" si="13"/>
        <v>#REF!</v>
      </c>
      <c r="W47" s="8" t="e">
        <f t="shared" si="14"/>
        <v>#REF!</v>
      </c>
      <c r="X47" s="8" t="e">
        <f t="shared" si="15"/>
        <v>#REF!</v>
      </c>
      <c r="Y47" s="9" t="e">
        <f t="shared" si="16"/>
        <v>#REF!</v>
      </c>
    </row>
    <row r="48" spans="1:25">
      <c r="A48" s="6" t="s">
        <v>35</v>
      </c>
      <c r="B48" s="7">
        <f t="shared" si="2"/>
        <v>267</v>
      </c>
      <c r="C48" s="7">
        <v>226</v>
      </c>
      <c r="D48" s="7">
        <v>41</v>
      </c>
      <c r="E48" s="7" t="e">
        <f t="shared" si="4"/>
        <v>#REF!</v>
      </c>
      <c r="F48" s="5" t="e">
        <f t="shared" si="5"/>
        <v>#REF!</v>
      </c>
      <c r="G48" s="5" t="e">
        <f t="shared" si="6"/>
        <v>#REF!</v>
      </c>
      <c r="H48" s="5" t="e">
        <f t="shared" si="7"/>
        <v>#REF!</v>
      </c>
      <c r="I48" s="5" t="e">
        <f>SUMPRODUCT((#REF!='지역별 지원개소'!$A48)*(#REF!='지역별 지원개소'!I$4))</f>
        <v>#REF!</v>
      </c>
      <c r="J48" s="5" t="e">
        <f>SUMPRODUCT((#REF!='지역별 지원개소'!$A48)*(#REF!='지역별 지원개소'!J$4))</f>
        <v>#REF!</v>
      </c>
      <c r="K48" s="5" t="e">
        <f t="shared" si="8"/>
        <v>#REF!</v>
      </c>
      <c r="L48" s="5" t="e">
        <f>SUMPRODUCT((#REF!='지역별 지원개소'!$A48)*(#REF!='지역별 지원개소'!L$4))</f>
        <v>#REF!</v>
      </c>
      <c r="M48" s="5" t="e">
        <f>SUMPRODUCT((#REF!='지역별 지원개소'!$A48)*(#REF!='지역별 지원개소'!M$4))</f>
        <v>#REF!</v>
      </c>
      <c r="N48" s="5" t="e">
        <f t="shared" si="9"/>
        <v>#REF!</v>
      </c>
      <c r="O48" s="5" t="e">
        <f>SUMPRODUCT((#REF!='지역별 지원개소'!$A48)*(#REF!='지역별 지원개소'!O$4))</f>
        <v>#REF!</v>
      </c>
      <c r="P48" s="5" t="e">
        <f>SUMPRODUCT((#REF!='지역별 지원개소'!$A48)*(#REF!='지역별 지원개소'!P$4))</f>
        <v>#REF!</v>
      </c>
      <c r="Q48" s="5" t="e">
        <f t="shared" si="10"/>
        <v>#REF!</v>
      </c>
      <c r="R48" s="5" t="e">
        <f>SUMPRODUCT((#REF!='지역별 지원개소'!$A48)*(#REF!='지역별 지원개소'!R$4))</f>
        <v>#REF!</v>
      </c>
      <c r="S48" s="5" t="e">
        <f>SUMPRODUCT((#REF!='지역별 지원개소'!$A48)*(#REF!='지역별 지원개소'!S$4))</f>
        <v>#REF!</v>
      </c>
      <c r="T48" s="5" t="e">
        <f t="shared" si="11"/>
        <v>#REF!</v>
      </c>
      <c r="U48" s="5" t="e">
        <f t="shared" si="12"/>
        <v>#REF!</v>
      </c>
      <c r="V48" s="5" t="e">
        <f t="shared" si="13"/>
        <v>#REF!</v>
      </c>
      <c r="W48" s="8" t="e">
        <f t="shared" si="14"/>
        <v>#REF!</v>
      </c>
      <c r="X48" s="8" t="e">
        <f t="shared" si="15"/>
        <v>#REF!</v>
      </c>
      <c r="Y48" s="9" t="e">
        <f t="shared" si="16"/>
        <v>#REF!</v>
      </c>
    </row>
    <row r="49" spans="1:25">
      <c r="A49" s="22" t="s">
        <v>36</v>
      </c>
      <c r="B49" s="23">
        <f t="shared" si="2"/>
        <v>1897</v>
      </c>
      <c r="C49" s="23">
        <f>SUM(C50:C57)</f>
        <v>1426</v>
      </c>
      <c r="D49" s="23">
        <f t="shared" ref="D49:S49" si="18">SUM(D50:D57)</f>
        <v>471</v>
      </c>
      <c r="E49" s="23" t="e">
        <f t="shared" si="4"/>
        <v>#REF!</v>
      </c>
      <c r="F49" s="24" t="e">
        <f t="shared" si="5"/>
        <v>#REF!</v>
      </c>
      <c r="G49" s="24" t="e">
        <f t="shared" si="6"/>
        <v>#REF!</v>
      </c>
      <c r="H49" s="24" t="e">
        <f t="shared" si="7"/>
        <v>#REF!</v>
      </c>
      <c r="I49" s="24" t="e">
        <f t="shared" si="18"/>
        <v>#REF!</v>
      </c>
      <c r="J49" s="24" t="e">
        <f t="shared" si="18"/>
        <v>#REF!</v>
      </c>
      <c r="K49" s="24" t="e">
        <f t="shared" si="8"/>
        <v>#REF!</v>
      </c>
      <c r="L49" s="24" t="e">
        <f t="shared" si="18"/>
        <v>#REF!</v>
      </c>
      <c r="M49" s="24" t="e">
        <f t="shared" si="18"/>
        <v>#REF!</v>
      </c>
      <c r="N49" s="24" t="e">
        <f t="shared" si="9"/>
        <v>#REF!</v>
      </c>
      <c r="O49" s="24" t="e">
        <f t="shared" si="18"/>
        <v>#REF!</v>
      </c>
      <c r="P49" s="24" t="e">
        <f t="shared" si="18"/>
        <v>#REF!</v>
      </c>
      <c r="Q49" s="24" t="e">
        <f t="shared" si="10"/>
        <v>#REF!</v>
      </c>
      <c r="R49" s="24" t="e">
        <f t="shared" si="18"/>
        <v>#REF!</v>
      </c>
      <c r="S49" s="24" t="e">
        <f t="shared" si="18"/>
        <v>#REF!</v>
      </c>
      <c r="T49" s="24" t="e">
        <f t="shared" si="11"/>
        <v>#REF!</v>
      </c>
      <c r="U49" s="24" t="e">
        <f t="shared" si="12"/>
        <v>#REF!</v>
      </c>
      <c r="V49" s="24" t="e">
        <f t="shared" si="13"/>
        <v>#REF!</v>
      </c>
      <c r="W49" s="25" t="e">
        <f t="shared" si="14"/>
        <v>#REF!</v>
      </c>
      <c r="X49" s="25" t="e">
        <f t="shared" si="15"/>
        <v>#REF!</v>
      </c>
      <c r="Y49" s="26" t="e">
        <f t="shared" si="16"/>
        <v>#REF!</v>
      </c>
    </row>
    <row r="50" spans="1:25">
      <c r="A50" s="6" t="s">
        <v>1356</v>
      </c>
      <c r="B50" s="7">
        <f t="shared" si="2"/>
        <v>119</v>
      </c>
      <c r="C50" s="7">
        <v>60</v>
      </c>
      <c r="D50" s="7">
        <v>59</v>
      </c>
      <c r="E50" s="7" t="e">
        <f t="shared" si="4"/>
        <v>#REF!</v>
      </c>
      <c r="F50" s="5" t="e">
        <f t="shared" si="5"/>
        <v>#REF!</v>
      </c>
      <c r="G50" s="5" t="e">
        <f t="shared" si="6"/>
        <v>#REF!</v>
      </c>
      <c r="H50" s="5" t="e">
        <f t="shared" si="7"/>
        <v>#REF!</v>
      </c>
      <c r="I50" s="5" t="e">
        <f>SUMPRODUCT((#REF!='지역별 지원개소'!$A50)*(#REF!='지역별 지원개소'!I$4))</f>
        <v>#REF!</v>
      </c>
      <c r="J50" s="5" t="e">
        <f>SUMPRODUCT((#REF!='지역별 지원개소'!$A50)*(#REF!='지역별 지원개소'!J$4))</f>
        <v>#REF!</v>
      </c>
      <c r="K50" s="5" t="e">
        <f t="shared" si="8"/>
        <v>#REF!</v>
      </c>
      <c r="L50" s="5" t="e">
        <f>SUMPRODUCT((#REF!='지역별 지원개소'!$A50)*(#REF!='지역별 지원개소'!L$4))</f>
        <v>#REF!</v>
      </c>
      <c r="M50" s="5" t="e">
        <f>SUMPRODUCT((#REF!='지역별 지원개소'!$A50)*(#REF!='지역별 지원개소'!M$4))</f>
        <v>#REF!</v>
      </c>
      <c r="N50" s="5" t="e">
        <f t="shared" si="9"/>
        <v>#REF!</v>
      </c>
      <c r="O50" s="5" t="e">
        <f>SUMPRODUCT((#REF!='지역별 지원개소'!$A50)*(#REF!='지역별 지원개소'!O$4))</f>
        <v>#REF!</v>
      </c>
      <c r="P50" s="5" t="e">
        <f>SUMPRODUCT((#REF!='지역별 지원개소'!$A50)*(#REF!='지역별 지원개소'!P$4))</f>
        <v>#REF!</v>
      </c>
      <c r="Q50" s="5" t="e">
        <f t="shared" si="10"/>
        <v>#REF!</v>
      </c>
      <c r="R50" s="5" t="e">
        <f>SUMPRODUCT((#REF!='지역별 지원개소'!$A50)*(#REF!='지역별 지원개소'!R$4))</f>
        <v>#REF!</v>
      </c>
      <c r="S50" s="5" t="e">
        <f>SUMPRODUCT((#REF!='지역별 지원개소'!$A50)*(#REF!='지역별 지원개소'!S$4))</f>
        <v>#REF!</v>
      </c>
      <c r="T50" s="5" t="e">
        <f t="shared" si="11"/>
        <v>#REF!</v>
      </c>
      <c r="U50" s="5" t="e">
        <f t="shared" si="12"/>
        <v>#REF!</v>
      </c>
      <c r="V50" s="5" t="e">
        <f t="shared" si="13"/>
        <v>#REF!</v>
      </c>
      <c r="W50" s="8" t="e">
        <f t="shared" si="14"/>
        <v>#REF!</v>
      </c>
      <c r="X50" s="8" t="e">
        <f t="shared" si="15"/>
        <v>#REF!</v>
      </c>
      <c r="Y50" s="9" t="e">
        <f t="shared" si="16"/>
        <v>#REF!</v>
      </c>
    </row>
    <row r="51" spans="1:25">
      <c r="A51" s="6" t="s">
        <v>37</v>
      </c>
      <c r="B51" s="7">
        <f t="shared" si="2"/>
        <v>334</v>
      </c>
      <c r="C51" s="7">
        <v>259</v>
      </c>
      <c r="D51" s="7">
        <v>75</v>
      </c>
      <c r="E51" s="7" t="e">
        <f t="shared" si="4"/>
        <v>#REF!</v>
      </c>
      <c r="F51" s="5" t="e">
        <f t="shared" si="5"/>
        <v>#REF!</v>
      </c>
      <c r="G51" s="5" t="e">
        <f t="shared" si="6"/>
        <v>#REF!</v>
      </c>
      <c r="H51" s="5" t="e">
        <f t="shared" si="7"/>
        <v>#REF!</v>
      </c>
      <c r="I51" s="5" t="e">
        <f>SUMPRODUCT((#REF!='지역별 지원개소'!$A51)*(#REF!='지역별 지원개소'!I$4))</f>
        <v>#REF!</v>
      </c>
      <c r="J51" s="5" t="e">
        <f>SUMPRODUCT((#REF!='지역별 지원개소'!$A51)*(#REF!='지역별 지원개소'!J$4))</f>
        <v>#REF!</v>
      </c>
      <c r="K51" s="5" t="e">
        <f t="shared" si="8"/>
        <v>#REF!</v>
      </c>
      <c r="L51" s="5" t="e">
        <f>SUMPRODUCT((#REF!='지역별 지원개소'!$A51)*(#REF!='지역별 지원개소'!L$4))</f>
        <v>#REF!</v>
      </c>
      <c r="M51" s="5" t="e">
        <f>SUMPRODUCT((#REF!='지역별 지원개소'!$A51)*(#REF!='지역별 지원개소'!M$4))</f>
        <v>#REF!</v>
      </c>
      <c r="N51" s="5" t="e">
        <f t="shared" si="9"/>
        <v>#REF!</v>
      </c>
      <c r="O51" s="5" t="e">
        <f>SUMPRODUCT((#REF!='지역별 지원개소'!$A51)*(#REF!='지역별 지원개소'!O$4))</f>
        <v>#REF!</v>
      </c>
      <c r="P51" s="5" t="e">
        <f>SUMPRODUCT((#REF!='지역별 지원개소'!$A51)*(#REF!='지역별 지원개소'!P$4))</f>
        <v>#REF!</v>
      </c>
      <c r="Q51" s="5" t="e">
        <f t="shared" si="10"/>
        <v>#REF!</v>
      </c>
      <c r="R51" s="5" t="e">
        <f>SUMPRODUCT((#REF!='지역별 지원개소'!$A51)*(#REF!='지역별 지원개소'!R$4))</f>
        <v>#REF!</v>
      </c>
      <c r="S51" s="5" t="e">
        <f>SUMPRODUCT((#REF!='지역별 지원개소'!$A51)*(#REF!='지역별 지원개소'!S$4))</f>
        <v>#REF!</v>
      </c>
      <c r="T51" s="5" t="e">
        <f t="shared" si="11"/>
        <v>#REF!</v>
      </c>
      <c r="U51" s="5" t="e">
        <f t="shared" si="12"/>
        <v>#REF!</v>
      </c>
      <c r="V51" s="5" t="e">
        <f t="shared" si="13"/>
        <v>#REF!</v>
      </c>
      <c r="W51" s="8" t="e">
        <f t="shared" si="14"/>
        <v>#REF!</v>
      </c>
      <c r="X51" s="8" t="e">
        <f t="shared" si="15"/>
        <v>#REF!</v>
      </c>
      <c r="Y51" s="9" t="e">
        <f t="shared" si="16"/>
        <v>#REF!</v>
      </c>
    </row>
    <row r="52" spans="1:25">
      <c r="A52" s="6" t="s">
        <v>38</v>
      </c>
      <c r="B52" s="7">
        <f t="shared" si="2"/>
        <v>317</v>
      </c>
      <c r="C52" s="7">
        <v>278</v>
      </c>
      <c r="D52" s="7">
        <v>39</v>
      </c>
      <c r="E52" s="7" t="e">
        <f t="shared" si="4"/>
        <v>#REF!</v>
      </c>
      <c r="F52" s="5" t="e">
        <f t="shared" si="5"/>
        <v>#REF!</v>
      </c>
      <c r="G52" s="5" t="e">
        <f t="shared" si="6"/>
        <v>#REF!</v>
      </c>
      <c r="H52" s="5" t="e">
        <f t="shared" si="7"/>
        <v>#REF!</v>
      </c>
      <c r="I52" s="5" t="e">
        <f>SUMPRODUCT((#REF!='지역별 지원개소'!$A52)*(#REF!='지역별 지원개소'!I$4))</f>
        <v>#REF!</v>
      </c>
      <c r="J52" s="5" t="e">
        <f>SUMPRODUCT((#REF!='지역별 지원개소'!$A52)*(#REF!='지역별 지원개소'!J$4))</f>
        <v>#REF!</v>
      </c>
      <c r="K52" s="5" t="e">
        <f t="shared" si="8"/>
        <v>#REF!</v>
      </c>
      <c r="L52" s="5" t="e">
        <f>SUMPRODUCT((#REF!='지역별 지원개소'!$A52)*(#REF!='지역별 지원개소'!L$4))</f>
        <v>#REF!</v>
      </c>
      <c r="M52" s="5" t="e">
        <f>SUMPRODUCT((#REF!='지역별 지원개소'!$A52)*(#REF!='지역별 지원개소'!M$4))</f>
        <v>#REF!</v>
      </c>
      <c r="N52" s="5" t="e">
        <f t="shared" si="9"/>
        <v>#REF!</v>
      </c>
      <c r="O52" s="5" t="e">
        <f>SUMPRODUCT((#REF!='지역별 지원개소'!$A52)*(#REF!='지역별 지원개소'!O$4))</f>
        <v>#REF!</v>
      </c>
      <c r="P52" s="5" t="e">
        <f>SUMPRODUCT((#REF!='지역별 지원개소'!$A52)*(#REF!='지역별 지원개소'!P$4))</f>
        <v>#REF!</v>
      </c>
      <c r="Q52" s="5" t="e">
        <f t="shared" si="10"/>
        <v>#REF!</v>
      </c>
      <c r="R52" s="5" t="e">
        <f>SUMPRODUCT((#REF!='지역별 지원개소'!$A52)*(#REF!='지역별 지원개소'!R$4))</f>
        <v>#REF!</v>
      </c>
      <c r="S52" s="5" t="e">
        <f>SUMPRODUCT((#REF!='지역별 지원개소'!$A52)*(#REF!='지역별 지원개소'!S$4))</f>
        <v>#REF!</v>
      </c>
      <c r="T52" s="5" t="e">
        <f t="shared" si="11"/>
        <v>#REF!</v>
      </c>
      <c r="U52" s="5" t="e">
        <f t="shared" si="12"/>
        <v>#REF!</v>
      </c>
      <c r="V52" s="5" t="e">
        <f t="shared" si="13"/>
        <v>#REF!</v>
      </c>
      <c r="W52" s="8" t="e">
        <f t="shared" si="14"/>
        <v>#REF!</v>
      </c>
      <c r="X52" s="8" t="e">
        <f t="shared" si="15"/>
        <v>#REF!</v>
      </c>
      <c r="Y52" s="9" t="e">
        <f t="shared" si="16"/>
        <v>#REF!</v>
      </c>
    </row>
    <row r="53" spans="1:25">
      <c r="A53" s="6" t="s">
        <v>1357</v>
      </c>
      <c r="B53" s="7">
        <f t="shared" si="2"/>
        <v>272</v>
      </c>
      <c r="C53" s="7">
        <v>198</v>
      </c>
      <c r="D53" s="7">
        <v>74</v>
      </c>
      <c r="E53" s="7" t="e">
        <f t="shared" si="4"/>
        <v>#REF!</v>
      </c>
      <c r="F53" s="5" t="e">
        <f t="shared" si="5"/>
        <v>#REF!</v>
      </c>
      <c r="G53" s="5" t="e">
        <f t="shared" si="6"/>
        <v>#REF!</v>
      </c>
      <c r="H53" s="5" t="e">
        <f t="shared" si="7"/>
        <v>#REF!</v>
      </c>
      <c r="I53" s="5" t="e">
        <f>SUMPRODUCT((#REF!='지역별 지원개소'!$A53)*(#REF!='지역별 지원개소'!I$4))</f>
        <v>#REF!</v>
      </c>
      <c r="J53" s="5" t="e">
        <f>SUMPRODUCT((#REF!='지역별 지원개소'!$A53)*(#REF!='지역별 지원개소'!J$4))</f>
        <v>#REF!</v>
      </c>
      <c r="K53" s="5" t="e">
        <f t="shared" si="8"/>
        <v>#REF!</v>
      </c>
      <c r="L53" s="5" t="e">
        <f>SUMPRODUCT((#REF!='지역별 지원개소'!$A53)*(#REF!='지역별 지원개소'!L$4))</f>
        <v>#REF!</v>
      </c>
      <c r="M53" s="5" t="e">
        <f>SUMPRODUCT((#REF!='지역별 지원개소'!$A53)*(#REF!='지역별 지원개소'!M$4))</f>
        <v>#REF!</v>
      </c>
      <c r="N53" s="5" t="e">
        <f t="shared" si="9"/>
        <v>#REF!</v>
      </c>
      <c r="O53" s="5" t="e">
        <f>SUMPRODUCT((#REF!='지역별 지원개소'!$A53)*(#REF!='지역별 지원개소'!O$4))</f>
        <v>#REF!</v>
      </c>
      <c r="P53" s="5" t="e">
        <f>SUMPRODUCT((#REF!='지역별 지원개소'!$A53)*(#REF!='지역별 지원개소'!P$4))</f>
        <v>#REF!</v>
      </c>
      <c r="Q53" s="5" t="e">
        <f t="shared" si="10"/>
        <v>#REF!</v>
      </c>
      <c r="R53" s="5" t="e">
        <f>SUMPRODUCT((#REF!='지역별 지원개소'!$A53)*(#REF!='지역별 지원개소'!R$4))</f>
        <v>#REF!</v>
      </c>
      <c r="S53" s="5" t="e">
        <f>SUMPRODUCT((#REF!='지역별 지원개소'!$A53)*(#REF!='지역별 지원개소'!S$4))</f>
        <v>#REF!</v>
      </c>
      <c r="T53" s="5" t="e">
        <f t="shared" si="11"/>
        <v>#REF!</v>
      </c>
      <c r="U53" s="5" t="e">
        <f t="shared" si="12"/>
        <v>#REF!</v>
      </c>
      <c r="V53" s="5" t="e">
        <f t="shared" si="13"/>
        <v>#REF!</v>
      </c>
      <c r="W53" s="8" t="e">
        <f t="shared" si="14"/>
        <v>#REF!</v>
      </c>
      <c r="X53" s="8" t="e">
        <f t="shared" si="15"/>
        <v>#REF!</v>
      </c>
      <c r="Y53" s="9" t="e">
        <f t="shared" si="16"/>
        <v>#REF!</v>
      </c>
    </row>
    <row r="54" spans="1:25">
      <c r="A54" s="6" t="s">
        <v>1358</v>
      </c>
      <c r="B54" s="7">
        <f t="shared" si="2"/>
        <v>348</v>
      </c>
      <c r="C54" s="7">
        <v>266</v>
      </c>
      <c r="D54" s="7">
        <v>82</v>
      </c>
      <c r="E54" s="7" t="e">
        <f t="shared" si="4"/>
        <v>#REF!</v>
      </c>
      <c r="F54" s="5" t="e">
        <f t="shared" si="5"/>
        <v>#REF!</v>
      </c>
      <c r="G54" s="5" t="e">
        <f t="shared" si="6"/>
        <v>#REF!</v>
      </c>
      <c r="H54" s="5" t="e">
        <f t="shared" si="7"/>
        <v>#REF!</v>
      </c>
      <c r="I54" s="5" t="e">
        <f>SUMPRODUCT((#REF!='지역별 지원개소'!$A54)*(#REF!='지역별 지원개소'!I$4))</f>
        <v>#REF!</v>
      </c>
      <c r="J54" s="5" t="e">
        <f>SUMPRODUCT((#REF!='지역별 지원개소'!$A54)*(#REF!='지역별 지원개소'!J$4))</f>
        <v>#REF!</v>
      </c>
      <c r="K54" s="5" t="e">
        <f t="shared" si="8"/>
        <v>#REF!</v>
      </c>
      <c r="L54" s="5" t="e">
        <f>SUMPRODUCT((#REF!='지역별 지원개소'!$A54)*(#REF!='지역별 지원개소'!L$4))</f>
        <v>#REF!</v>
      </c>
      <c r="M54" s="5" t="e">
        <f>SUMPRODUCT((#REF!='지역별 지원개소'!$A54)*(#REF!='지역별 지원개소'!M$4))</f>
        <v>#REF!</v>
      </c>
      <c r="N54" s="5" t="e">
        <f t="shared" si="9"/>
        <v>#REF!</v>
      </c>
      <c r="O54" s="5" t="e">
        <f>SUMPRODUCT((#REF!='지역별 지원개소'!$A54)*(#REF!='지역별 지원개소'!O$4))</f>
        <v>#REF!</v>
      </c>
      <c r="P54" s="5" t="e">
        <f>SUMPRODUCT((#REF!='지역별 지원개소'!$A54)*(#REF!='지역별 지원개소'!P$4))</f>
        <v>#REF!</v>
      </c>
      <c r="Q54" s="5" t="e">
        <f t="shared" si="10"/>
        <v>#REF!</v>
      </c>
      <c r="R54" s="5" t="e">
        <f>SUMPRODUCT((#REF!='지역별 지원개소'!$A54)*(#REF!='지역별 지원개소'!R$4))</f>
        <v>#REF!</v>
      </c>
      <c r="S54" s="5" t="e">
        <f>SUMPRODUCT((#REF!='지역별 지원개소'!$A54)*(#REF!='지역별 지원개소'!S$4))</f>
        <v>#REF!</v>
      </c>
      <c r="T54" s="5" t="e">
        <f t="shared" si="11"/>
        <v>#REF!</v>
      </c>
      <c r="U54" s="5" t="e">
        <f t="shared" si="12"/>
        <v>#REF!</v>
      </c>
      <c r="V54" s="5" t="e">
        <f t="shared" si="13"/>
        <v>#REF!</v>
      </c>
      <c r="W54" s="8" t="e">
        <f t="shared" si="14"/>
        <v>#REF!</v>
      </c>
      <c r="X54" s="8" t="e">
        <f t="shared" si="15"/>
        <v>#REF!</v>
      </c>
      <c r="Y54" s="9" t="e">
        <f t="shared" si="16"/>
        <v>#REF!</v>
      </c>
    </row>
    <row r="55" spans="1:25">
      <c r="A55" s="6" t="s">
        <v>1359</v>
      </c>
      <c r="B55" s="7">
        <f t="shared" si="2"/>
        <v>142</v>
      </c>
      <c r="C55" s="7">
        <v>80</v>
      </c>
      <c r="D55" s="7">
        <v>62</v>
      </c>
      <c r="E55" s="7" t="e">
        <f t="shared" si="4"/>
        <v>#REF!</v>
      </c>
      <c r="F55" s="5" t="e">
        <f t="shared" si="5"/>
        <v>#REF!</v>
      </c>
      <c r="G55" s="5" t="e">
        <f t="shared" si="6"/>
        <v>#REF!</v>
      </c>
      <c r="H55" s="5" t="e">
        <f t="shared" si="7"/>
        <v>#REF!</v>
      </c>
      <c r="I55" s="5" t="e">
        <f>SUMPRODUCT((#REF!='지역별 지원개소'!$A55)*(#REF!='지역별 지원개소'!I$4))</f>
        <v>#REF!</v>
      </c>
      <c r="J55" s="5" t="e">
        <f>SUMPRODUCT((#REF!='지역별 지원개소'!$A55)*(#REF!='지역별 지원개소'!J$4))</f>
        <v>#REF!</v>
      </c>
      <c r="K55" s="5" t="e">
        <f t="shared" si="8"/>
        <v>#REF!</v>
      </c>
      <c r="L55" s="5" t="e">
        <f>SUMPRODUCT((#REF!='지역별 지원개소'!$A55)*(#REF!='지역별 지원개소'!L$4))</f>
        <v>#REF!</v>
      </c>
      <c r="M55" s="5" t="e">
        <f>SUMPRODUCT((#REF!='지역별 지원개소'!$A55)*(#REF!='지역별 지원개소'!M$4))</f>
        <v>#REF!</v>
      </c>
      <c r="N55" s="5" t="e">
        <f t="shared" si="9"/>
        <v>#REF!</v>
      </c>
      <c r="O55" s="5" t="e">
        <f>SUMPRODUCT((#REF!='지역별 지원개소'!$A55)*(#REF!='지역별 지원개소'!O$4))</f>
        <v>#REF!</v>
      </c>
      <c r="P55" s="5" t="e">
        <f>SUMPRODUCT((#REF!='지역별 지원개소'!$A55)*(#REF!='지역별 지원개소'!P$4))</f>
        <v>#REF!</v>
      </c>
      <c r="Q55" s="5" t="e">
        <f t="shared" si="10"/>
        <v>#REF!</v>
      </c>
      <c r="R55" s="5" t="e">
        <f>SUMPRODUCT((#REF!='지역별 지원개소'!$A55)*(#REF!='지역별 지원개소'!R$4))</f>
        <v>#REF!</v>
      </c>
      <c r="S55" s="5" t="e">
        <f>SUMPRODUCT((#REF!='지역별 지원개소'!$A55)*(#REF!='지역별 지원개소'!S$4))</f>
        <v>#REF!</v>
      </c>
      <c r="T55" s="5" t="e">
        <f t="shared" si="11"/>
        <v>#REF!</v>
      </c>
      <c r="U55" s="5" t="e">
        <f t="shared" si="12"/>
        <v>#REF!</v>
      </c>
      <c r="V55" s="5" t="e">
        <f t="shared" si="13"/>
        <v>#REF!</v>
      </c>
      <c r="W55" s="8" t="e">
        <f t="shared" si="14"/>
        <v>#REF!</v>
      </c>
      <c r="X55" s="8" t="e">
        <f t="shared" si="15"/>
        <v>#REF!</v>
      </c>
      <c r="Y55" s="9" t="e">
        <f t="shared" si="16"/>
        <v>#REF!</v>
      </c>
    </row>
    <row r="56" spans="1:25">
      <c r="A56" s="6" t="s">
        <v>39</v>
      </c>
      <c r="B56" s="7">
        <f t="shared" si="2"/>
        <v>291</v>
      </c>
      <c r="C56" s="7">
        <v>242</v>
      </c>
      <c r="D56" s="7">
        <v>49</v>
      </c>
      <c r="E56" s="7" t="e">
        <f t="shared" si="4"/>
        <v>#REF!</v>
      </c>
      <c r="F56" s="5" t="e">
        <f t="shared" si="5"/>
        <v>#REF!</v>
      </c>
      <c r="G56" s="5" t="e">
        <f t="shared" si="6"/>
        <v>#REF!</v>
      </c>
      <c r="H56" s="5" t="e">
        <f t="shared" si="7"/>
        <v>#REF!</v>
      </c>
      <c r="I56" s="5" t="e">
        <f>SUMPRODUCT((#REF!='지역별 지원개소'!$A56)*(#REF!='지역별 지원개소'!I$4))</f>
        <v>#REF!</v>
      </c>
      <c r="J56" s="5" t="e">
        <f>SUMPRODUCT((#REF!='지역별 지원개소'!$A56)*(#REF!='지역별 지원개소'!J$4))</f>
        <v>#REF!</v>
      </c>
      <c r="K56" s="5" t="e">
        <f t="shared" si="8"/>
        <v>#REF!</v>
      </c>
      <c r="L56" s="5" t="e">
        <f>SUMPRODUCT((#REF!='지역별 지원개소'!$A56)*(#REF!='지역별 지원개소'!L$4))</f>
        <v>#REF!</v>
      </c>
      <c r="M56" s="5" t="e">
        <f>SUMPRODUCT((#REF!='지역별 지원개소'!$A56)*(#REF!='지역별 지원개소'!M$4))</f>
        <v>#REF!</v>
      </c>
      <c r="N56" s="5" t="e">
        <f t="shared" si="9"/>
        <v>#REF!</v>
      </c>
      <c r="O56" s="5" t="e">
        <f>SUMPRODUCT((#REF!='지역별 지원개소'!$A56)*(#REF!='지역별 지원개소'!O$4))</f>
        <v>#REF!</v>
      </c>
      <c r="P56" s="5" t="e">
        <f>SUMPRODUCT((#REF!='지역별 지원개소'!$A56)*(#REF!='지역별 지원개소'!P$4))</f>
        <v>#REF!</v>
      </c>
      <c r="Q56" s="5" t="e">
        <f t="shared" si="10"/>
        <v>#REF!</v>
      </c>
      <c r="R56" s="5" t="e">
        <f>SUMPRODUCT((#REF!='지역별 지원개소'!$A56)*(#REF!='지역별 지원개소'!R$4))</f>
        <v>#REF!</v>
      </c>
      <c r="S56" s="5" t="e">
        <f>SUMPRODUCT((#REF!='지역별 지원개소'!$A56)*(#REF!='지역별 지원개소'!S$4))</f>
        <v>#REF!</v>
      </c>
      <c r="T56" s="5" t="e">
        <f t="shared" si="11"/>
        <v>#REF!</v>
      </c>
      <c r="U56" s="5" t="e">
        <f t="shared" si="12"/>
        <v>#REF!</v>
      </c>
      <c r="V56" s="5" t="e">
        <f t="shared" si="13"/>
        <v>#REF!</v>
      </c>
      <c r="W56" s="8" t="e">
        <f t="shared" si="14"/>
        <v>#REF!</v>
      </c>
      <c r="X56" s="8" t="e">
        <f t="shared" si="15"/>
        <v>#REF!</v>
      </c>
      <c r="Y56" s="9" t="e">
        <f t="shared" si="16"/>
        <v>#REF!</v>
      </c>
    </row>
    <row r="57" spans="1:25">
      <c r="A57" s="6" t="s">
        <v>1360</v>
      </c>
      <c r="B57" s="7">
        <f t="shared" si="2"/>
        <v>74</v>
      </c>
      <c r="C57" s="7">
        <v>43</v>
      </c>
      <c r="D57" s="7">
        <v>31</v>
      </c>
      <c r="E57" s="7" t="e">
        <f t="shared" si="4"/>
        <v>#REF!</v>
      </c>
      <c r="F57" s="5" t="e">
        <f t="shared" si="5"/>
        <v>#REF!</v>
      </c>
      <c r="G57" s="5" t="e">
        <f t="shared" si="6"/>
        <v>#REF!</v>
      </c>
      <c r="H57" s="5" t="e">
        <f t="shared" si="7"/>
        <v>#REF!</v>
      </c>
      <c r="I57" s="5" t="e">
        <f>SUMPRODUCT((#REF!='지역별 지원개소'!$A57)*(#REF!='지역별 지원개소'!I$4))</f>
        <v>#REF!</v>
      </c>
      <c r="J57" s="5" t="e">
        <f>SUMPRODUCT((#REF!='지역별 지원개소'!$A57)*(#REF!='지역별 지원개소'!J$4))</f>
        <v>#REF!</v>
      </c>
      <c r="K57" s="5" t="e">
        <f t="shared" si="8"/>
        <v>#REF!</v>
      </c>
      <c r="L57" s="5" t="e">
        <f>SUMPRODUCT((#REF!='지역별 지원개소'!$A57)*(#REF!='지역별 지원개소'!L$4))</f>
        <v>#REF!</v>
      </c>
      <c r="M57" s="5" t="e">
        <f>SUMPRODUCT((#REF!='지역별 지원개소'!$A57)*(#REF!='지역별 지원개소'!M$4))</f>
        <v>#REF!</v>
      </c>
      <c r="N57" s="5" t="e">
        <f t="shared" si="9"/>
        <v>#REF!</v>
      </c>
      <c r="O57" s="5" t="e">
        <f>SUMPRODUCT((#REF!='지역별 지원개소'!$A57)*(#REF!='지역별 지원개소'!O$4))</f>
        <v>#REF!</v>
      </c>
      <c r="P57" s="5" t="e">
        <f>SUMPRODUCT((#REF!='지역별 지원개소'!$A57)*(#REF!='지역별 지원개소'!P$4))</f>
        <v>#REF!</v>
      </c>
      <c r="Q57" s="5" t="e">
        <f t="shared" si="10"/>
        <v>#REF!</v>
      </c>
      <c r="R57" s="5" t="e">
        <f>SUMPRODUCT((#REF!='지역별 지원개소'!$A57)*(#REF!='지역별 지원개소'!R$4))</f>
        <v>#REF!</v>
      </c>
      <c r="S57" s="5" t="e">
        <f>SUMPRODUCT((#REF!='지역별 지원개소'!$A57)*(#REF!='지역별 지원개소'!S$4))</f>
        <v>#REF!</v>
      </c>
      <c r="T57" s="5" t="e">
        <f t="shared" si="11"/>
        <v>#REF!</v>
      </c>
      <c r="U57" s="5" t="e">
        <f t="shared" si="12"/>
        <v>#REF!</v>
      </c>
      <c r="V57" s="5" t="e">
        <f t="shared" si="13"/>
        <v>#REF!</v>
      </c>
      <c r="W57" s="8" t="e">
        <f t="shared" si="14"/>
        <v>#REF!</v>
      </c>
      <c r="X57" s="8" t="e">
        <f t="shared" si="15"/>
        <v>#REF!</v>
      </c>
      <c r="Y57" s="9" t="e">
        <f t="shared" si="16"/>
        <v>#REF!</v>
      </c>
    </row>
    <row r="58" spans="1:25">
      <c r="A58" s="22" t="s">
        <v>40</v>
      </c>
      <c r="B58" s="23">
        <f t="shared" si="2"/>
        <v>1932</v>
      </c>
      <c r="C58" s="23">
        <f>SUM(C59:C68)</f>
        <v>1428</v>
      </c>
      <c r="D58" s="23">
        <f t="shared" ref="D58:S58" si="19">SUM(D59:D68)</f>
        <v>504</v>
      </c>
      <c r="E58" s="23" t="e">
        <f t="shared" si="4"/>
        <v>#REF!</v>
      </c>
      <c r="F58" s="24" t="e">
        <f t="shared" si="5"/>
        <v>#REF!</v>
      </c>
      <c r="G58" s="24" t="e">
        <f t="shared" si="6"/>
        <v>#REF!</v>
      </c>
      <c r="H58" s="24" t="e">
        <f t="shared" si="7"/>
        <v>#REF!</v>
      </c>
      <c r="I58" s="24" t="e">
        <f t="shared" si="19"/>
        <v>#REF!</v>
      </c>
      <c r="J58" s="24" t="e">
        <f t="shared" si="19"/>
        <v>#REF!</v>
      </c>
      <c r="K58" s="24" t="e">
        <f t="shared" si="8"/>
        <v>#REF!</v>
      </c>
      <c r="L58" s="24" t="e">
        <f t="shared" si="19"/>
        <v>#REF!</v>
      </c>
      <c r="M58" s="24" t="e">
        <f t="shared" si="19"/>
        <v>#REF!</v>
      </c>
      <c r="N58" s="24" t="e">
        <f t="shared" si="9"/>
        <v>#REF!</v>
      </c>
      <c r="O58" s="24" t="e">
        <f t="shared" si="19"/>
        <v>#REF!</v>
      </c>
      <c r="P58" s="24" t="e">
        <f t="shared" si="19"/>
        <v>#REF!</v>
      </c>
      <c r="Q58" s="24" t="e">
        <f t="shared" si="10"/>
        <v>#REF!</v>
      </c>
      <c r="R58" s="24" t="e">
        <f t="shared" si="19"/>
        <v>#REF!</v>
      </c>
      <c r="S58" s="24" t="e">
        <f t="shared" si="19"/>
        <v>#REF!</v>
      </c>
      <c r="T58" s="24" t="e">
        <f t="shared" si="11"/>
        <v>#REF!</v>
      </c>
      <c r="U58" s="24" t="e">
        <f t="shared" si="12"/>
        <v>#REF!</v>
      </c>
      <c r="V58" s="24" t="e">
        <f t="shared" si="13"/>
        <v>#REF!</v>
      </c>
      <c r="W58" s="25" t="e">
        <f t="shared" si="14"/>
        <v>#REF!</v>
      </c>
      <c r="X58" s="25" t="e">
        <f t="shared" si="15"/>
        <v>#REF!</v>
      </c>
      <c r="Y58" s="26" t="e">
        <f t="shared" si="16"/>
        <v>#REF!</v>
      </c>
    </row>
    <row r="59" spans="1:25">
      <c r="A59" s="6" t="s">
        <v>41</v>
      </c>
      <c r="B59" s="7">
        <f t="shared" si="2"/>
        <v>271</v>
      </c>
      <c r="C59" s="7">
        <v>226</v>
      </c>
      <c r="D59" s="7">
        <v>45</v>
      </c>
      <c r="E59" s="7" t="e">
        <f t="shared" si="4"/>
        <v>#REF!</v>
      </c>
      <c r="F59" s="5" t="e">
        <f t="shared" si="5"/>
        <v>#REF!</v>
      </c>
      <c r="G59" s="5" t="e">
        <f t="shared" si="6"/>
        <v>#REF!</v>
      </c>
      <c r="H59" s="5" t="e">
        <f t="shared" si="7"/>
        <v>#REF!</v>
      </c>
      <c r="I59" s="5" t="e">
        <f>SUMPRODUCT((#REF!='지역별 지원개소'!$A59)*(#REF!='지역별 지원개소'!I$4))</f>
        <v>#REF!</v>
      </c>
      <c r="J59" s="5" t="e">
        <f>SUMPRODUCT((#REF!='지역별 지원개소'!$A59)*(#REF!='지역별 지원개소'!J$4))</f>
        <v>#REF!</v>
      </c>
      <c r="K59" s="5" t="e">
        <f t="shared" si="8"/>
        <v>#REF!</v>
      </c>
      <c r="L59" s="5" t="e">
        <f>SUMPRODUCT((#REF!='지역별 지원개소'!$A59)*(#REF!='지역별 지원개소'!L$4))</f>
        <v>#REF!</v>
      </c>
      <c r="M59" s="5" t="e">
        <f>SUMPRODUCT((#REF!='지역별 지원개소'!$A59)*(#REF!='지역별 지원개소'!M$4))</f>
        <v>#REF!</v>
      </c>
      <c r="N59" s="5" t="e">
        <f t="shared" si="9"/>
        <v>#REF!</v>
      </c>
      <c r="O59" s="5" t="e">
        <f>SUMPRODUCT((#REF!='지역별 지원개소'!$A59)*(#REF!='지역별 지원개소'!O$4))</f>
        <v>#REF!</v>
      </c>
      <c r="P59" s="5" t="e">
        <f>SUMPRODUCT((#REF!='지역별 지원개소'!$A59)*(#REF!='지역별 지원개소'!P$4))</f>
        <v>#REF!</v>
      </c>
      <c r="Q59" s="5" t="e">
        <f t="shared" si="10"/>
        <v>#REF!</v>
      </c>
      <c r="R59" s="5" t="e">
        <f>SUMPRODUCT((#REF!='지역별 지원개소'!$A59)*(#REF!='지역별 지원개소'!R$4))</f>
        <v>#REF!</v>
      </c>
      <c r="S59" s="5" t="e">
        <f>SUMPRODUCT((#REF!='지역별 지원개소'!$A59)*(#REF!='지역별 지원개소'!S$4))</f>
        <v>#REF!</v>
      </c>
      <c r="T59" s="5" t="e">
        <f t="shared" si="11"/>
        <v>#REF!</v>
      </c>
      <c r="U59" s="5" t="e">
        <f t="shared" si="12"/>
        <v>#REF!</v>
      </c>
      <c r="V59" s="5" t="e">
        <f t="shared" si="13"/>
        <v>#REF!</v>
      </c>
      <c r="W59" s="8" t="e">
        <f t="shared" si="14"/>
        <v>#REF!</v>
      </c>
      <c r="X59" s="8" t="e">
        <f t="shared" si="15"/>
        <v>#REF!</v>
      </c>
      <c r="Y59" s="9" t="e">
        <f t="shared" si="16"/>
        <v>#REF!</v>
      </c>
    </row>
    <row r="60" spans="1:25">
      <c r="A60" s="6" t="s">
        <v>42</v>
      </c>
      <c r="B60" s="7">
        <f t="shared" si="2"/>
        <v>222</v>
      </c>
      <c r="C60" s="7">
        <v>155</v>
      </c>
      <c r="D60" s="7">
        <v>67</v>
      </c>
      <c r="E60" s="7" t="e">
        <f t="shared" si="4"/>
        <v>#REF!</v>
      </c>
      <c r="F60" s="5" t="e">
        <f t="shared" si="5"/>
        <v>#REF!</v>
      </c>
      <c r="G60" s="5" t="e">
        <f t="shared" si="6"/>
        <v>#REF!</v>
      </c>
      <c r="H60" s="5" t="e">
        <f t="shared" si="7"/>
        <v>#REF!</v>
      </c>
      <c r="I60" s="5" t="e">
        <f>SUMPRODUCT((#REF!='지역별 지원개소'!$A60)*(#REF!='지역별 지원개소'!I$4))</f>
        <v>#REF!</v>
      </c>
      <c r="J60" s="5" t="e">
        <f>SUMPRODUCT((#REF!='지역별 지원개소'!$A60)*(#REF!='지역별 지원개소'!J$4))</f>
        <v>#REF!</v>
      </c>
      <c r="K60" s="5" t="e">
        <f t="shared" si="8"/>
        <v>#REF!</v>
      </c>
      <c r="L60" s="5" t="e">
        <f>SUMPRODUCT((#REF!='지역별 지원개소'!$A60)*(#REF!='지역별 지원개소'!L$4))</f>
        <v>#REF!</v>
      </c>
      <c r="M60" s="5" t="e">
        <f>SUMPRODUCT((#REF!='지역별 지원개소'!$A60)*(#REF!='지역별 지원개소'!M$4))</f>
        <v>#REF!</v>
      </c>
      <c r="N60" s="5" t="e">
        <f t="shared" si="9"/>
        <v>#REF!</v>
      </c>
      <c r="O60" s="5" t="e">
        <f>SUMPRODUCT((#REF!='지역별 지원개소'!$A60)*(#REF!='지역별 지원개소'!O$4))</f>
        <v>#REF!</v>
      </c>
      <c r="P60" s="5" t="e">
        <f>SUMPRODUCT((#REF!='지역별 지원개소'!$A60)*(#REF!='지역별 지원개소'!P$4))</f>
        <v>#REF!</v>
      </c>
      <c r="Q60" s="5" t="e">
        <f t="shared" si="10"/>
        <v>#REF!</v>
      </c>
      <c r="R60" s="5" t="e">
        <f>SUMPRODUCT((#REF!='지역별 지원개소'!$A60)*(#REF!='지역별 지원개소'!R$4))</f>
        <v>#REF!</v>
      </c>
      <c r="S60" s="5" t="e">
        <f>SUMPRODUCT((#REF!='지역별 지원개소'!$A60)*(#REF!='지역별 지원개소'!S$4))</f>
        <v>#REF!</v>
      </c>
      <c r="T60" s="5" t="e">
        <f t="shared" si="11"/>
        <v>#REF!</v>
      </c>
      <c r="U60" s="5" t="e">
        <f t="shared" si="12"/>
        <v>#REF!</v>
      </c>
      <c r="V60" s="5" t="e">
        <f t="shared" si="13"/>
        <v>#REF!</v>
      </c>
      <c r="W60" s="8" t="e">
        <f t="shared" si="14"/>
        <v>#REF!</v>
      </c>
      <c r="X60" s="8" t="e">
        <f t="shared" si="15"/>
        <v>#REF!</v>
      </c>
      <c r="Y60" s="9" t="e">
        <f t="shared" si="16"/>
        <v>#REF!</v>
      </c>
    </row>
    <row r="61" spans="1:25">
      <c r="A61" s="6" t="s">
        <v>1361</v>
      </c>
      <c r="B61" s="7">
        <f t="shared" si="2"/>
        <v>203</v>
      </c>
      <c r="C61" s="7">
        <v>142</v>
      </c>
      <c r="D61" s="7">
        <v>61</v>
      </c>
      <c r="E61" s="7" t="e">
        <f t="shared" si="4"/>
        <v>#REF!</v>
      </c>
      <c r="F61" s="5" t="e">
        <f t="shared" si="5"/>
        <v>#REF!</v>
      </c>
      <c r="G61" s="5" t="e">
        <f t="shared" si="6"/>
        <v>#REF!</v>
      </c>
      <c r="H61" s="5" t="e">
        <f t="shared" si="7"/>
        <v>#REF!</v>
      </c>
      <c r="I61" s="5" t="e">
        <f>SUMPRODUCT((#REF!='지역별 지원개소'!$A61)*(#REF!='지역별 지원개소'!I$4))</f>
        <v>#REF!</v>
      </c>
      <c r="J61" s="5" t="e">
        <f>SUMPRODUCT((#REF!='지역별 지원개소'!$A61)*(#REF!='지역별 지원개소'!J$4))</f>
        <v>#REF!</v>
      </c>
      <c r="K61" s="5" t="e">
        <f t="shared" si="8"/>
        <v>#REF!</v>
      </c>
      <c r="L61" s="5" t="e">
        <f>SUMPRODUCT((#REF!='지역별 지원개소'!$A61)*(#REF!='지역별 지원개소'!L$4))</f>
        <v>#REF!</v>
      </c>
      <c r="M61" s="5" t="e">
        <f>SUMPRODUCT((#REF!='지역별 지원개소'!$A61)*(#REF!='지역별 지원개소'!M$4))</f>
        <v>#REF!</v>
      </c>
      <c r="N61" s="5" t="e">
        <f t="shared" si="9"/>
        <v>#REF!</v>
      </c>
      <c r="O61" s="5" t="e">
        <f>SUMPRODUCT((#REF!='지역별 지원개소'!$A61)*(#REF!='지역별 지원개소'!O$4))</f>
        <v>#REF!</v>
      </c>
      <c r="P61" s="5" t="e">
        <f>SUMPRODUCT((#REF!='지역별 지원개소'!$A61)*(#REF!='지역별 지원개소'!P$4))</f>
        <v>#REF!</v>
      </c>
      <c r="Q61" s="5" t="e">
        <f t="shared" si="10"/>
        <v>#REF!</v>
      </c>
      <c r="R61" s="5" t="e">
        <f>SUMPRODUCT((#REF!='지역별 지원개소'!$A61)*(#REF!='지역별 지원개소'!R$4))</f>
        <v>#REF!</v>
      </c>
      <c r="S61" s="5" t="e">
        <f>SUMPRODUCT((#REF!='지역별 지원개소'!$A61)*(#REF!='지역별 지원개소'!S$4))</f>
        <v>#REF!</v>
      </c>
      <c r="T61" s="5" t="e">
        <f t="shared" si="11"/>
        <v>#REF!</v>
      </c>
      <c r="U61" s="5" t="e">
        <f t="shared" si="12"/>
        <v>#REF!</v>
      </c>
      <c r="V61" s="5" t="e">
        <f t="shared" si="13"/>
        <v>#REF!</v>
      </c>
      <c r="W61" s="8" t="e">
        <f t="shared" si="14"/>
        <v>#REF!</v>
      </c>
      <c r="X61" s="8" t="e">
        <f t="shared" si="15"/>
        <v>#REF!</v>
      </c>
      <c r="Y61" s="9" t="e">
        <f t="shared" si="16"/>
        <v>#REF!</v>
      </c>
    </row>
    <row r="62" spans="1:25">
      <c r="A62" s="6" t="s">
        <v>43</v>
      </c>
      <c r="B62" s="7">
        <f t="shared" si="2"/>
        <v>253</v>
      </c>
      <c r="C62" s="7">
        <v>157</v>
      </c>
      <c r="D62" s="7">
        <v>96</v>
      </c>
      <c r="E62" s="7" t="e">
        <f t="shared" si="4"/>
        <v>#REF!</v>
      </c>
      <c r="F62" s="5" t="e">
        <f t="shared" si="5"/>
        <v>#REF!</v>
      </c>
      <c r="G62" s="5" t="e">
        <f t="shared" si="6"/>
        <v>#REF!</v>
      </c>
      <c r="H62" s="5" t="e">
        <f t="shared" si="7"/>
        <v>#REF!</v>
      </c>
      <c r="I62" s="5" t="e">
        <f>SUMPRODUCT((#REF!='지역별 지원개소'!$A62)*(#REF!='지역별 지원개소'!I$4))</f>
        <v>#REF!</v>
      </c>
      <c r="J62" s="5" t="e">
        <f>SUMPRODUCT((#REF!='지역별 지원개소'!$A62)*(#REF!='지역별 지원개소'!J$4))</f>
        <v>#REF!</v>
      </c>
      <c r="K62" s="5" t="e">
        <f t="shared" si="8"/>
        <v>#REF!</v>
      </c>
      <c r="L62" s="5" t="e">
        <f>SUMPRODUCT((#REF!='지역별 지원개소'!$A62)*(#REF!='지역별 지원개소'!L$4))</f>
        <v>#REF!</v>
      </c>
      <c r="M62" s="5" t="e">
        <f>SUMPRODUCT((#REF!='지역별 지원개소'!$A62)*(#REF!='지역별 지원개소'!M$4))</f>
        <v>#REF!</v>
      </c>
      <c r="N62" s="5" t="e">
        <f t="shared" si="9"/>
        <v>#REF!</v>
      </c>
      <c r="O62" s="5" t="e">
        <f>SUMPRODUCT((#REF!='지역별 지원개소'!$A62)*(#REF!='지역별 지원개소'!O$4))</f>
        <v>#REF!</v>
      </c>
      <c r="P62" s="5" t="e">
        <f>SUMPRODUCT((#REF!='지역별 지원개소'!$A62)*(#REF!='지역별 지원개소'!P$4))</f>
        <v>#REF!</v>
      </c>
      <c r="Q62" s="5" t="e">
        <f t="shared" si="10"/>
        <v>#REF!</v>
      </c>
      <c r="R62" s="5" t="e">
        <f>SUMPRODUCT((#REF!='지역별 지원개소'!$A62)*(#REF!='지역별 지원개소'!R$4))</f>
        <v>#REF!</v>
      </c>
      <c r="S62" s="5" t="e">
        <f>SUMPRODUCT((#REF!='지역별 지원개소'!$A62)*(#REF!='지역별 지원개소'!S$4))</f>
        <v>#REF!</v>
      </c>
      <c r="T62" s="5" t="e">
        <f t="shared" si="11"/>
        <v>#REF!</v>
      </c>
      <c r="U62" s="5" t="e">
        <f t="shared" si="12"/>
        <v>#REF!</v>
      </c>
      <c r="V62" s="5" t="e">
        <f t="shared" si="13"/>
        <v>#REF!</v>
      </c>
      <c r="W62" s="8" t="e">
        <f t="shared" si="14"/>
        <v>#REF!</v>
      </c>
      <c r="X62" s="8" t="e">
        <f t="shared" si="15"/>
        <v>#REF!</v>
      </c>
      <c r="Y62" s="9" t="e">
        <f t="shared" si="16"/>
        <v>#REF!</v>
      </c>
    </row>
    <row r="63" spans="1:25">
      <c r="A63" s="6" t="s">
        <v>1362</v>
      </c>
      <c r="B63" s="7">
        <f t="shared" si="2"/>
        <v>50</v>
      </c>
      <c r="C63" s="7">
        <v>34</v>
      </c>
      <c r="D63" s="7">
        <v>16</v>
      </c>
      <c r="E63" s="7" t="e">
        <f t="shared" si="4"/>
        <v>#REF!</v>
      </c>
      <c r="F63" s="5" t="e">
        <f t="shared" si="5"/>
        <v>#REF!</v>
      </c>
      <c r="G63" s="5" t="e">
        <f t="shared" si="6"/>
        <v>#REF!</v>
      </c>
      <c r="H63" s="5" t="e">
        <f t="shared" si="7"/>
        <v>#REF!</v>
      </c>
      <c r="I63" s="5" t="e">
        <f>SUMPRODUCT((#REF!='지역별 지원개소'!$A63)*(#REF!='지역별 지원개소'!I$4))</f>
        <v>#REF!</v>
      </c>
      <c r="J63" s="5" t="e">
        <f>SUMPRODUCT((#REF!='지역별 지원개소'!$A63)*(#REF!='지역별 지원개소'!J$4))</f>
        <v>#REF!</v>
      </c>
      <c r="K63" s="5" t="e">
        <f t="shared" si="8"/>
        <v>#REF!</v>
      </c>
      <c r="L63" s="5" t="e">
        <f>SUMPRODUCT((#REF!='지역별 지원개소'!$A63)*(#REF!='지역별 지원개소'!L$4))</f>
        <v>#REF!</v>
      </c>
      <c r="M63" s="5" t="e">
        <f>SUMPRODUCT((#REF!='지역별 지원개소'!$A63)*(#REF!='지역별 지원개소'!M$4))</f>
        <v>#REF!</v>
      </c>
      <c r="N63" s="5" t="e">
        <f t="shared" si="9"/>
        <v>#REF!</v>
      </c>
      <c r="O63" s="5" t="e">
        <f>SUMPRODUCT((#REF!='지역별 지원개소'!$A63)*(#REF!='지역별 지원개소'!O$4))</f>
        <v>#REF!</v>
      </c>
      <c r="P63" s="5" t="e">
        <f>SUMPRODUCT((#REF!='지역별 지원개소'!$A63)*(#REF!='지역별 지원개소'!P$4))</f>
        <v>#REF!</v>
      </c>
      <c r="Q63" s="5" t="e">
        <f t="shared" si="10"/>
        <v>#REF!</v>
      </c>
      <c r="R63" s="5" t="e">
        <f>SUMPRODUCT((#REF!='지역별 지원개소'!$A63)*(#REF!='지역별 지원개소'!R$4))</f>
        <v>#REF!</v>
      </c>
      <c r="S63" s="5" t="e">
        <f>SUMPRODUCT((#REF!='지역별 지원개소'!$A63)*(#REF!='지역별 지원개소'!S$4))</f>
        <v>#REF!</v>
      </c>
      <c r="T63" s="5" t="e">
        <f t="shared" si="11"/>
        <v>#REF!</v>
      </c>
      <c r="U63" s="5" t="e">
        <f t="shared" si="12"/>
        <v>#REF!</v>
      </c>
      <c r="V63" s="5" t="e">
        <f t="shared" si="13"/>
        <v>#REF!</v>
      </c>
      <c r="W63" s="8" t="e">
        <f t="shared" si="14"/>
        <v>#REF!</v>
      </c>
      <c r="X63" s="8" t="e">
        <f t="shared" si="15"/>
        <v>#REF!</v>
      </c>
      <c r="Y63" s="9" t="e">
        <f t="shared" si="16"/>
        <v>#REF!</v>
      </c>
    </row>
    <row r="64" spans="1:25">
      <c r="A64" s="6" t="s">
        <v>44</v>
      </c>
      <c r="B64" s="7">
        <f t="shared" si="2"/>
        <v>281</v>
      </c>
      <c r="C64" s="7">
        <v>193</v>
      </c>
      <c r="D64" s="7">
        <v>88</v>
      </c>
      <c r="E64" s="7" t="e">
        <f t="shared" si="4"/>
        <v>#REF!</v>
      </c>
      <c r="F64" s="5" t="e">
        <f t="shared" si="5"/>
        <v>#REF!</v>
      </c>
      <c r="G64" s="5" t="e">
        <f t="shared" si="6"/>
        <v>#REF!</v>
      </c>
      <c r="H64" s="5" t="e">
        <f t="shared" si="7"/>
        <v>#REF!</v>
      </c>
      <c r="I64" s="5" t="e">
        <f>SUMPRODUCT((#REF!='지역별 지원개소'!$A64)*(#REF!='지역별 지원개소'!I$4))</f>
        <v>#REF!</v>
      </c>
      <c r="J64" s="5" t="e">
        <f>SUMPRODUCT((#REF!='지역별 지원개소'!$A64)*(#REF!='지역별 지원개소'!J$4))</f>
        <v>#REF!</v>
      </c>
      <c r="K64" s="5" t="e">
        <f t="shared" si="8"/>
        <v>#REF!</v>
      </c>
      <c r="L64" s="5" t="e">
        <f>SUMPRODUCT((#REF!='지역별 지원개소'!$A64)*(#REF!='지역별 지원개소'!L$4))</f>
        <v>#REF!</v>
      </c>
      <c r="M64" s="5" t="e">
        <f>SUMPRODUCT((#REF!='지역별 지원개소'!$A64)*(#REF!='지역별 지원개소'!M$4))</f>
        <v>#REF!</v>
      </c>
      <c r="N64" s="5" t="e">
        <f t="shared" si="9"/>
        <v>#REF!</v>
      </c>
      <c r="O64" s="5" t="e">
        <f>SUMPRODUCT((#REF!='지역별 지원개소'!$A64)*(#REF!='지역별 지원개소'!O$4))</f>
        <v>#REF!</v>
      </c>
      <c r="P64" s="5" t="e">
        <f>SUMPRODUCT((#REF!='지역별 지원개소'!$A64)*(#REF!='지역별 지원개소'!P$4))</f>
        <v>#REF!</v>
      </c>
      <c r="Q64" s="5" t="e">
        <f t="shared" si="10"/>
        <v>#REF!</v>
      </c>
      <c r="R64" s="5" t="e">
        <f>SUMPRODUCT((#REF!='지역별 지원개소'!$A64)*(#REF!='지역별 지원개소'!R$4))</f>
        <v>#REF!</v>
      </c>
      <c r="S64" s="5" t="e">
        <f>SUMPRODUCT((#REF!='지역별 지원개소'!$A64)*(#REF!='지역별 지원개소'!S$4))</f>
        <v>#REF!</v>
      </c>
      <c r="T64" s="5" t="e">
        <f t="shared" si="11"/>
        <v>#REF!</v>
      </c>
      <c r="U64" s="5" t="e">
        <f t="shared" si="12"/>
        <v>#REF!</v>
      </c>
      <c r="V64" s="5" t="e">
        <f t="shared" si="13"/>
        <v>#REF!</v>
      </c>
      <c r="W64" s="8" t="e">
        <f t="shared" si="14"/>
        <v>#REF!</v>
      </c>
      <c r="X64" s="8" t="e">
        <f t="shared" si="15"/>
        <v>#REF!</v>
      </c>
      <c r="Y64" s="9" t="e">
        <f t="shared" si="16"/>
        <v>#REF!</v>
      </c>
    </row>
    <row r="65" spans="1:25">
      <c r="A65" s="6" t="s">
        <v>1363</v>
      </c>
      <c r="B65" s="7">
        <f t="shared" si="2"/>
        <v>316</v>
      </c>
      <c r="C65" s="7">
        <v>241</v>
      </c>
      <c r="D65" s="7">
        <v>75</v>
      </c>
      <c r="E65" s="7" t="e">
        <f t="shared" si="4"/>
        <v>#REF!</v>
      </c>
      <c r="F65" s="5" t="e">
        <f t="shared" si="5"/>
        <v>#REF!</v>
      </c>
      <c r="G65" s="5" t="e">
        <f t="shared" si="6"/>
        <v>#REF!</v>
      </c>
      <c r="H65" s="5" t="e">
        <f t="shared" si="7"/>
        <v>#REF!</v>
      </c>
      <c r="I65" s="5" t="e">
        <f>SUMPRODUCT((#REF!='지역별 지원개소'!$A65)*(#REF!='지역별 지원개소'!I$4))</f>
        <v>#REF!</v>
      </c>
      <c r="J65" s="5" t="e">
        <f>SUMPRODUCT((#REF!='지역별 지원개소'!$A65)*(#REF!='지역별 지원개소'!J$4))</f>
        <v>#REF!</v>
      </c>
      <c r="K65" s="5" t="e">
        <f t="shared" si="8"/>
        <v>#REF!</v>
      </c>
      <c r="L65" s="5" t="e">
        <f>SUMPRODUCT((#REF!='지역별 지원개소'!$A65)*(#REF!='지역별 지원개소'!L$4))</f>
        <v>#REF!</v>
      </c>
      <c r="M65" s="5" t="e">
        <f>SUMPRODUCT((#REF!='지역별 지원개소'!$A65)*(#REF!='지역별 지원개소'!M$4))</f>
        <v>#REF!</v>
      </c>
      <c r="N65" s="5" t="e">
        <f t="shared" si="9"/>
        <v>#REF!</v>
      </c>
      <c r="O65" s="5" t="e">
        <f>SUMPRODUCT((#REF!='지역별 지원개소'!$A65)*(#REF!='지역별 지원개소'!O$4))</f>
        <v>#REF!</v>
      </c>
      <c r="P65" s="5" t="e">
        <f>SUMPRODUCT((#REF!='지역별 지원개소'!$A65)*(#REF!='지역별 지원개소'!P$4))</f>
        <v>#REF!</v>
      </c>
      <c r="Q65" s="5" t="e">
        <f t="shared" si="10"/>
        <v>#REF!</v>
      </c>
      <c r="R65" s="5" t="e">
        <f>SUMPRODUCT((#REF!='지역별 지원개소'!$A65)*(#REF!='지역별 지원개소'!R$4))</f>
        <v>#REF!</v>
      </c>
      <c r="S65" s="5" t="e">
        <f>SUMPRODUCT((#REF!='지역별 지원개소'!$A65)*(#REF!='지역별 지원개소'!S$4))</f>
        <v>#REF!</v>
      </c>
      <c r="T65" s="5" t="e">
        <f t="shared" si="11"/>
        <v>#REF!</v>
      </c>
      <c r="U65" s="5" t="e">
        <f t="shared" si="12"/>
        <v>#REF!</v>
      </c>
      <c r="V65" s="5" t="e">
        <f t="shared" si="13"/>
        <v>#REF!</v>
      </c>
      <c r="W65" s="8" t="e">
        <f t="shared" si="14"/>
        <v>#REF!</v>
      </c>
      <c r="X65" s="8" t="e">
        <f t="shared" si="15"/>
        <v>#REF!</v>
      </c>
      <c r="Y65" s="9" t="e">
        <f t="shared" si="16"/>
        <v>#REF!</v>
      </c>
    </row>
    <row r="66" spans="1:25">
      <c r="A66" s="6" t="s">
        <v>45</v>
      </c>
      <c r="B66" s="7">
        <f t="shared" si="2"/>
        <v>166</v>
      </c>
      <c r="C66" s="7">
        <v>137</v>
      </c>
      <c r="D66" s="7">
        <v>29</v>
      </c>
      <c r="E66" s="7" t="e">
        <f t="shared" si="4"/>
        <v>#REF!</v>
      </c>
      <c r="F66" s="5" t="e">
        <f t="shared" si="5"/>
        <v>#REF!</v>
      </c>
      <c r="G66" s="5" t="e">
        <f t="shared" si="6"/>
        <v>#REF!</v>
      </c>
      <c r="H66" s="5" t="e">
        <f t="shared" si="7"/>
        <v>#REF!</v>
      </c>
      <c r="I66" s="5" t="e">
        <f>SUMPRODUCT((#REF!='지역별 지원개소'!$A66)*(#REF!='지역별 지원개소'!I$4))</f>
        <v>#REF!</v>
      </c>
      <c r="J66" s="5" t="e">
        <f>SUMPRODUCT((#REF!='지역별 지원개소'!$A66)*(#REF!='지역별 지원개소'!J$4))</f>
        <v>#REF!</v>
      </c>
      <c r="K66" s="5" t="e">
        <f t="shared" si="8"/>
        <v>#REF!</v>
      </c>
      <c r="L66" s="5" t="e">
        <f>SUMPRODUCT((#REF!='지역별 지원개소'!$A66)*(#REF!='지역별 지원개소'!L$4))</f>
        <v>#REF!</v>
      </c>
      <c r="M66" s="5" t="e">
        <f>SUMPRODUCT((#REF!='지역별 지원개소'!$A66)*(#REF!='지역별 지원개소'!M$4))</f>
        <v>#REF!</v>
      </c>
      <c r="N66" s="5" t="e">
        <f t="shared" si="9"/>
        <v>#REF!</v>
      </c>
      <c r="O66" s="5" t="e">
        <f>SUMPRODUCT((#REF!='지역별 지원개소'!$A66)*(#REF!='지역별 지원개소'!O$4))</f>
        <v>#REF!</v>
      </c>
      <c r="P66" s="5" t="e">
        <f>SUMPRODUCT((#REF!='지역별 지원개소'!$A66)*(#REF!='지역별 지원개소'!P$4))</f>
        <v>#REF!</v>
      </c>
      <c r="Q66" s="5" t="e">
        <f t="shared" si="10"/>
        <v>#REF!</v>
      </c>
      <c r="R66" s="5" t="e">
        <f>SUMPRODUCT((#REF!='지역별 지원개소'!$A66)*(#REF!='지역별 지원개소'!R$4))</f>
        <v>#REF!</v>
      </c>
      <c r="S66" s="5" t="e">
        <f>SUMPRODUCT((#REF!='지역별 지원개소'!$A66)*(#REF!='지역별 지원개소'!S$4))</f>
        <v>#REF!</v>
      </c>
      <c r="T66" s="5" t="e">
        <f t="shared" si="11"/>
        <v>#REF!</v>
      </c>
      <c r="U66" s="5" t="e">
        <f t="shared" si="12"/>
        <v>#REF!</v>
      </c>
      <c r="V66" s="5" t="e">
        <f t="shared" si="13"/>
        <v>#REF!</v>
      </c>
      <c r="W66" s="8" t="e">
        <f t="shared" si="14"/>
        <v>#REF!</v>
      </c>
      <c r="X66" s="8" t="e">
        <f t="shared" si="15"/>
        <v>#REF!</v>
      </c>
      <c r="Y66" s="9" t="e">
        <f t="shared" si="16"/>
        <v>#REF!</v>
      </c>
    </row>
    <row r="67" spans="1:25">
      <c r="A67" s="6" t="s">
        <v>46</v>
      </c>
      <c r="B67" s="7">
        <f t="shared" si="2"/>
        <v>75</v>
      </c>
      <c r="C67" s="7">
        <v>68</v>
      </c>
      <c r="D67" s="7">
        <v>7</v>
      </c>
      <c r="E67" s="7" t="e">
        <f t="shared" si="4"/>
        <v>#REF!</v>
      </c>
      <c r="F67" s="5" t="e">
        <f t="shared" si="5"/>
        <v>#REF!</v>
      </c>
      <c r="G67" s="5" t="e">
        <f t="shared" si="6"/>
        <v>#REF!</v>
      </c>
      <c r="H67" s="5" t="e">
        <f t="shared" si="7"/>
        <v>#REF!</v>
      </c>
      <c r="I67" s="5" t="e">
        <f>SUMPRODUCT((#REF!='지역별 지원개소'!$A67)*(#REF!='지역별 지원개소'!I$4))</f>
        <v>#REF!</v>
      </c>
      <c r="J67" s="5" t="e">
        <f>SUMPRODUCT((#REF!='지역별 지원개소'!$A67)*(#REF!='지역별 지원개소'!J$4))</f>
        <v>#REF!</v>
      </c>
      <c r="K67" s="5" t="e">
        <f t="shared" si="8"/>
        <v>#REF!</v>
      </c>
      <c r="L67" s="5" t="e">
        <f>SUMPRODUCT((#REF!='지역별 지원개소'!$A67)*(#REF!='지역별 지원개소'!L$4))</f>
        <v>#REF!</v>
      </c>
      <c r="M67" s="5" t="e">
        <f>SUMPRODUCT((#REF!='지역별 지원개소'!$A67)*(#REF!='지역별 지원개소'!M$4))</f>
        <v>#REF!</v>
      </c>
      <c r="N67" s="5" t="e">
        <f t="shared" si="9"/>
        <v>#REF!</v>
      </c>
      <c r="O67" s="5" t="e">
        <f>SUMPRODUCT((#REF!='지역별 지원개소'!$A67)*(#REF!='지역별 지원개소'!O$4))</f>
        <v>#REF!</v>
      </c>
      <c r="P67" s="5" t="e">
        <f>SUMPRODUCT((#REF!='지역별 지원개소'!$A67)*(#REF!='지역별 지원개소'!P$4))</f>
        <v>#REF!</v>
      </c>
      <c r="Q67" s="5" t="e">
        <f t="shared" si="10"/>
        <v>#REF!</v>
      </c>
      <c r="R67" s="5" t="e">
        <f>SUMPRODUCT((#REF!='지역별 지원개소'!$A67)*(#REF!='지역별 지원개소'!R$4))</f>
        <v>#REF!</v>
      </c>
      <c r="S67" s="5" t="e">
        <f>SUMPRODUCT((#REF!='지역별 지원개소'!$A67)*(#REF!='지역별 지원개소'!S$4))</f>
        <v>#REF!</v>
      </c>
      <c r="T67" s="5" t="e">
        <f t="shared" si="11"/>
        <v>#REF!</v>
      </c>
      <c r="U67" s="5" t="e">
        <f t="shared" si="12"/>
        <v>#REF!</v>
      </c>
      <c r="V67" s="5" t="e">
        <f t="shared" si="13"/>
        <v>#REF!</v>
      </c>
      <c r="W67" s="8" t="e">
        <f t="shared" si="14"/>
        <v>#REF!</v>
      </c>
      <c r="X67" s="8" t="e">
        <f t="shared" si="15"/>
        <v>#REF!</v>
      </c>
      <c r="Y67" s="9" t="e">
        <f t="shared" si="16"/>
        <v>#REF!</v>
      </c>
    </row>
    <row r="68" spans="1:25">
      <c r="A68" s="6" t="s">
        <v>1364</v>
      </c>
      <c r="B68" s="7">
        <f t="shared" si="2"/>
        <v>95</v>
      </c>
      <c r="C68" s="7">
        <v>75</v>
      </c>
      <c r="D68" s="7">
        <v>20</v>
      </c>
      <c r="E68" s="7" t="e">
        <f t="shared" si="4"/>
        <v>#REF!</v>
      </c>
      <c r="F68" s="5" t="e">
        <f t="shared" si="5"/>
        <v>#REF!</v>
      </c>
      <c r="G68" s="5" t="e">
        <f t="shared" si="6"/>
        <v>#REF!</v>
      </c>
      <c r="H68" s="5" t="e">
        <f t="shared" si="7"/>
        <v>#REF!</v>
      </c>
      <c r="I68" s="5" t="e">
        <f>SUMPRODUCT((#REF!='지역별 지원개소'!$A68)*(#REF!='지역별 지원개소'!I$4))</f>
        <v>#REF!</v>
      </c>
      <c r="J68" s="5" t="e">
        <f>SUMPRODUCT((#REF!='지역별 지원개소'!$A68)*(#REF!='지역별 지원개소'!J$4))</f>
        <v>#REF!</v>
      </c>
      <c r="K68" s="5" t="e">
        <f t="shared" si="8"/>
        <v>#REF!</v>
      </c>
      <c r="L68" s="5" t="e">
        <f>SUMPRODUCT((#REF!='지역별 지원개소'!$A68)*(#REF!='지역별 지원개소'!L$4))</f>
        <v>#REF!</v>
      </c>
      <c r="M68" s="5" t="e">
        <f>SUMPRODUCT((#REF!='지역별 지원개소'!$A68)*(#REF!='지역별 지원개소'!M$4))</f>
        <v>#REF!</v>
      </c>
      <c r="N68" s="5" t="e">
        <f t="shared" si="9"/>
        <v>#REF!</v>
      </c>
      <c r="O68" s="5" t="e">
        <f>SUMPRODUCT((#REF!='지역별 지원개소'!$A68)*(#REF!='지역별 지원개소'!O$4))</f>
        <v>#REF!</v>
      </c>
      <c r="P68" s="5" t="e">
        <f>SUMPRODUCT((#REF!='지역별 지원개소'!$A68)*(#REF!='지역별 지원개소'!P$4))</f>
        <v>#REF!</v>
      </c>
      <c r="Q68" s="5" t="e">
        <f t="shared" si="10"/>
        <v>#REF!</v>
      </c>
      <c r="R68" s="5" t="e">
        <f>SUMPRODUCT((#REF!='지역별 지원개소'!$A68)*(#REF!='지역별 지원개소'!R$4))</f>
        <v>#REF!</v>
      </c>
      <c r="S68" s="5" t="e">
        <f>SUMPRODUCT((#REF!='지역별 지원개소'!$A68)*(#REF!='지역별 지원개소'!S$4))</f>
        <v>#REF!</v>
      </c>
      <c r="T68" s="5" t="e">
        <f t="shared" si="11"/>
        <v>#REF!</v>
      </c>
      <c r="U68" s="5" t="e">
        <f t="shared" si="12"/>
        <v>#REF!</v>
      </c>
      <c r="V68" s="5" t="e">
        <f t="shared" si="13"/>
        <v>#REF!</v>
      </c>
      <c r="W68" s="8" t="e">
        <f t="shared" si="14"/>
        <v>#REF!</v>
      </c>
      <c r="X68" s="8" t="e">
        <f t="shared" si="15"/>
        <v>#REF!</v>
      </c>
      <c r="Y68" s="9" t="e">
        <f t="shared" si="16"/>
        <v>#REF!</v>
      </c>
    </row>
    <row r="69" spans="1:25">
      <c r="A69" s="22" t="s">
        <v>47</v>
      </c>
      <c r="B69" s="23">
        <f t="shared" si="2"/>
        <v>1649</v>
      </c>
      <c r="C69" s="23">
        <f>SUM(C70:C74)</f>
        <v>1281</v>
      </c>
      <c r="D69" s="23">
        <f t="shared" ref="D69:S69" si="20">SUM(D70:D74)</f>
        <v>368</v>
      </c>
      <c r="E69" s="23" t="e">
        <f t="shared" si="4"/>
        <v>#REF!</v>
      </c>
      <c r="F69" s="24" t="e">
        <f t="shared" si="5"/>
        <v>#REF!</v>
      </c>
      <c r="G69" s="24" t="e">
        <f t="shared" si="6"/>
        <v>#REF!</v>
      </c>
      <c r="H69" s="24" t="e">
        <f t="shared" si="7"/>
        <v>#REF!</v>
      </c>
      <c r="I69" s="24" t="e">
        <f t="shared" si="20"/>
        <v>#REF!</v>
      </c>
      <c r="J69" s="24" t="e">
        <f t="shared" si="20"/>
        <v>#REF!</v>
      </c>
      <c r="K69" s="24" t="e">
        <f t="shared" si="8"/>
        <v>#REF!</v>
      </c>
      <c r="L69" s="24" t="e">
        <f t="shared" si="20"/>
        <v>#REF!</v>
      </c>
      <c r="M69" s="24" t="e">
        <f t="shared" si="20"/>
        <v>#REF!</v>
      </c>
      <c r="N69" s="24" t="e">
        <f t="shared" si="9"/>
        <v>#REF!</v>
      </c>
      <c r="O69" s="24" t="e">
        <f t="shared" si="20"/>
        <v>#REF!</v>
      </c>
      <c r="P69" s="24" t="e">
        <f t="shared" si="20"/>
        <v>#REF!</v>
      </c>
      <c r="Q69" s="24" t="e">
        <f t="shared" si="10"/>
        <v>#REF!</v>
      </c>
      <c r="R69" s="24" t="e">
        <f t="shared" si="20"/>
        <v>#REF!</v>
      </c>
      <c r="S69" s="24" t="e">
        <f t="shared" si="20"/>
        <v>#REF!</v>
      </c>
      <c r="T69" s="24" t="e">
        <f t="shared" si="11"/>
        <v>#REF!</v>
      </c>
      <c r="U69" s="24" t="e">
        <f t="shared" si="12"/>
        <v>#REF!</v>
      </c>
      <c r="V69" s="24" t="e">
        <f t="shared" si="13"/>
        <v>#REF!</v>
      </c>
      <c r="W69" s="25" t="e">
        <f t="shared" si="14"/>
        <v>#REF!</v>
      </c>
      <c r="X69" s="25" t="e">
        <f t="shared" si="15"/>
        <v>#REF!</v>
      </c>
      <c r="Y69" s="26" t="e">
        <f t="shared" si="16"/>
        <v>#REF!</v>
      </c>
    </row>
    <row r="70" spans="1:25">
      <c r="A70" s="6" t="s">
        <v>48</v>
      </c>
      <c r="B70" s="7">
        <f t="shared" ref="B70:B133" si="21">C70+D70</f>
        <v>441</v>
      </c>
      <c r="C70" s="7">
        <v>361</v>
      </c>
      <c r="D70" s="7">
        <v>80</v>
      </c>
      <c r="E70" s="7" t="e">
        <f t="shared" ref="E70:E133" si="22">F70+G70</f>
        <v>#REF!</v>
      </c>
      <c r="F70" s="5" t="e">
        <f t="shared" si="5"/>
        <v>#REF!</v>
      </c>
      <c r="G70" s="5" t="e">
        <f t="shared" si="6"/>
        <v>#REF!</v>
      </c>
      <c r="H70" s="5" t="e">
        <f t="shared" si="7"/>
        <v>#REF!</v>
      </c>
      <c r="I70" s="5" t="e">
        <f>SUMPRODUCT((#REF!='지역별 지원개소'!$A70)*(#REF!='지역별 지원개소'!I$4))</f>
        <v>#REF!</v>
      </c>
      <c r="J70" s="5" t="e">
        <f>SUMPRODUCT((#REF!='지역별 지원개소'!$A70)*(#REF!='지역별 지원개소'!J$4))</f>
        <v>#REF!</v>
      </c>
      <c r="K70" s="5" t="e">
        <f t="shared" si="8"/>
        <v>#REF!</v>
      </c>
      <c r="L70" s="5" t="e">
        <f>SUMPRODUCT((#REF!='지역별 지원개소'!$A70)*(#REF!='지역별 지원개소'!L$4))</f>
        <v>#REF!</v>
      </c>
      <c r="M70" s="5" t="e">
        <f>SUMPRODUCT((#REF!='지역별 지원개소'!$A70)*(#REF!='지역별 지원개소'!M$4))</f>
        <v>#REF!</v>
      </c>
      <c r="N70" s="5" t="e">
        <f t="shared" si="9"/>
        <v>#REF!</v>
      </c>
      <c r="O70" s="5" t="e">
        <f>SUMPRODUCT((#REF!='지역별 지원개소'!$A70)*(#REF!='지역별 지원개소'!O$4))</f>
        <v>#REF!</v>
      </c>
      <c r="P70" s="5" t="e">
        <f>SUMPRODUCT((#REF!='지역별 지원개소'!$A70)*(#REF!='지역별 지원개소'!P$4))</f>
        <v>#REF!</v>
      </c>
      <c r="Q70" s="5" t="e">
        <f t="shared" si="10"/>
        <v>#REF!</v>
      </c>
      <c r="R70" s="5" t="e">
        <f>SUMPRODUCT((#REF!='지역별 지원개소'!$A70)*(#REF!='지역별 지원개소'!R$4))</f>
        <v>#REF!</v>
      </c>
      <c r="S70" s="5" t="e">
        <f>SUMPRODUCT((#REF!='지역별 지원개소'!$A70)*(#REF!='지역별 지원개소'!S$4))</f>
        <v>#REF!</v>
      </c>
      <c r="T70" s="5" t="e">
        <f t="shared" si="11"/>
        <v>#REF!</v>
      </c>
      <c r="U70" s="5" t="e">
        <f t="shared" si="12"/>
        <v>#REF!</v>
      </c>
      <c r="V70" s="5" t="e">
        <f t="shared" si="13"/>
        <v>#REF!</v>
      </c>
      <c r="W70" s="8" t="e">
        <f t="shared" si="14"/>
        <v>#REF!</v>
      </c>
      <c r="X70" s="8" t="e">
        <f t="shared" si="15"/>
        <v>#REF!</v>
      </c>
      <c r="Y70" s="9" t="e">
        <f t="shared" si="16"/>
        <v>#REF!</v>
      </c>
    </row>
    <row r="71" spans="1:25">
      <c r="A71" s="6" t="s">
        <v>1365</v>
      </c>
      <c r="B71" s="7">
        <f t="shared" si="21"/>
        <v>302</v>
      </c>
      <c r="C71" s="7">
        <v>217</v>
      </c>
      <c r="D71" s="7">
        <v>85</v>
      </c>
      <c r="E71" s="7" t="e">
        <f t="shared" si="22"/>
        <v>#REF!</v>
      </c>
      <c r="F71" s="5" t="e">
        <f t="shared" ref="F71:F134" si="23">I71+L71+O71+R71</f>
        <v>#REF!</v>
      </c>
      <c r="G71" s="5" t="e">
        <f t="shared" ref="G71:G134" si="24">J71+M71+P71+S71</f>
        <v>#REF!</v>
      </c>
      <c r="H71" s="5" t="e">
        <f t="shared" ref="H71:H134" si="25">I71+J71</f>
        <v>#REF!</v>
      </c>
      <c r="I71" s="5" t="e">
        <f>SUMPRODUCT((#REF!='지역별 지원개소'!$A71)*(#REF!='지역별 지원개소'!I$4))</f>
        <v>#REF!</v>
      </c>
      <c r="J71" s="5" t="e">
        <f>SUMPRODUCT((#REF!='지역별 지원개소'!$A71)*(#REF!='지역별 지원개소'!J$4))</f>
        <v>#REF!</v>
      </c>
      <c r="K71" s="5" t="e">
        <f t="shared" ref="K71:K134" si="26">L71+M71</f>
        <v>#REF!</v>
      </c>
      <c r="L71" s="5" t="e">
        <f>SUMPRODUCT((#REF!='지역별 지원개소'!$A71)*(#REF!='지역별 지원개소'!L$4))</f>
        <v>#REF!</v>
      </c>
      <c r="M71" s="5" t="e">
        <f>SUMPRODUCT((#REF!='지역별 지원개소'!$A71)*(#REF!='지역별 지원개소'!M$4))</f>
        <v>#REF!</v>
      </c>
      <c r="N71" s="5" t="e">
        <f t="shared" ref="N71:N134" si="27">O71+P71</f>
        <v>#REF!</v>
      </c>
      <c r="O71" s="5" t="e">
        <f>SUMPRODUCT((#REF!='지역별 지원개소'!$A71)*(#REF!='지역별 지원개소'!O$4))</f>
        <v>#REF!</v>
      </c>
      <c r="P71" s="5" t="e">
        <f>SUMPRODUCT((#REF!='지역별 지원개소'!$A71)*(#REF!='지역별 지원개소'!P$4))</f>
        <v>#REF!</v>
      </c>
      <c r="Q71" s="5" t="e">
        <f t="shared" ref="Q71:Q134" si="28">R71+S71</f>
        <v>#REF!</v>
      </c>
      <c r="R71" s="5" t="e">
        <f>SUMPRODUCT((#REF!='지역별 지원개소'!$A71)*(#REF!='지역별 지원개소'!R$4))</f>
        <v>#REF!</v>
      </c>
      <c r="S71" s="5" t="e">
        <f>SUMPRODUCT((#REF!='지역별 지원개소'!$A71)*(#REF!='지역별 지원개소'!S$4))</f>
        <v>#REF!</v>
      </c>
      <c r="T71" s="5" t="e">
        <f t="shared" ref="T71:T134" si="29">U71+V71</f>
        <v>#REF!</v>
      </c>
      <c r="U71" s="5" t="e">
        <f t="shared" ref="U71:U134" si="30">C71-F71</f>
        <v>#REF!</v>
      </c>
      <c r="V71" s="5" t="e">
        <f t="shared" ref="V71:V134" si="31">D71-G71</f>
        <v>#REF!</v>
      </c>
      <c r="W71" s="8" t="e">
        <f t="shared" ref="W71:W134" si="32">E71/B71</f>
        <v>#REF!</v>
      </c>
      <c r="X71" s="8" t="e">
        <f t="shared" ref="X71:X134" si="33">F71/C71</f>
        <v>#REF!</v>
      </c>
      <c r="Y71" s="9" t="e">
        <f t="shared" ref="Y71:Y134" si="34">G71/D71</f>
        <v>#REF!</v>
      </c>
    </row>
    <row r="72" spans="1:25">
      <c r="A72" s="6" t="s">
        <v>1366</v>
      </c>
      <c r="B72" s="7">
        <f t="shared" si="21"/>
        <v>144</v>
      </c>
      <c r="C72" s="7">
        <v>108</v>
      </c>
      <c r="D72" s="7">
        <v>36</v>
      </c>
      <c r="E72" s="7" t="e">
        <f t="shared" si="22"/>
        <v>#REF!</v>
      </c>
      <c r="F72" s="5" t="e">
        <f t="shared" si="23"/>
        <v>#REF!</v>
      </c>
      <c r="G72" s="5" t="e">
        <f t="shared" si="24"/>
        <v>#REF!</v>
      </c>
      <c r="H72" s="5" t="e">
        <f t="shared" si="25"/>
        <v>#REF!</v>
      </c>
      <c r="I72" s="5" t="e">
        <f>SUMPRODUCT((#REF!='지역별 지원개소'!$A72)*(#REF!='지역별 지원개소'!I$4))</f>
        <v>#REF!</v>
      </c>
      <c r="J72" s="5" t="e">
        <f>SUMPRODUCT((#REF!='지역별 지원개소'!$A72)*(#REF!='지역별 지원개소'!J$4))</f>
        <v>#REF!</v>
      </c>
      <c r="K72" s="5" t="e">
        <f t="shared" si="26"/>
        <v>#REF!</v>
      </c>
      <c r="L72" s="5" t="e">
        <f>SUMPRODUCT((#REF!='지역별 지원개소'!$A72)*(#REF!='지역별 지원개소'!L$4))</f>
        <v>#REF!</v>
      </c>
      <c r="M72" s="5" t="e">
        <f>SUMPRODUCT((#REF!='지역별 지원개소'!$A72)*(#REF!='지역별 지원개소'!M$4))</f>
        <v>#REF!</v>
      </c>
      <c r="N72" s="5" t="e">
        <f t="shared" si="27"/>
        <v>#REF!</v>
      </c>
      <c r="O72" s="5" t="e">
        <f>SUMPRODUCT((#REF!='지역별 지원개소'!$A72)*(#REF!='지역별 지원개소'!O$4))</f>
        <v>#REF!</v>
      </c>
      <c r="P72" s="5" t="e">
        <f>SUMPRODUCT((#REF!='지역별 지원개소'!$A72)*(#REF!='지역별 지원개소'!P$4))</f>
        <v>#REF!</v>
      </c>
      <c r="Q72" s="5" t="e">
        <f t="shared" si="28"/>
        <v>#REF!</v>
      </c>
      <c r="R72" s="5" t="e">
        <f>SUMPRODUCT((#REF!='지역별 지원개소'!$A72)*(#REF!='지역별 지원개소'!R$4))</f>
        <v>#REF!</v>
      </c>
      <c r="S72" s="5" t="e">
        <f>SUMPRODUCT((#REF!='지역별 지원개소'!$A72)*(#REF!='지역별 지원개소'!S$4))</f>
        <v>#REF!</v>
      </c>
      <c r="T72" s="5" t="e">
        <f t="shared" si="29"/>
        <v>#REF!</v>
      </c>
      <c r="U72" s="5" t="e">
        <f t="shared" si="30"/>
        <v>#REF!</v>
      </c>
      <c r="V72" s="5" t="e">
        <f t="shared" si="31"/>
        <v>#REF!</v>
      </c>
      <c r="W72" s="8" t="e">
        <f t="shared" si="32"/>
        <v>#REF!</v>
      </c>
      <c r="X72" s="8" t="e">
        <f t="shared" si="33"/>
        <v>#REF!</v>
      </c>
      <c r="Y72" s="9" t="e">
        <f t="shared" si="34"/>
        <v>#REF!</v>
      </c>
    </row>
    <row r="73" spans="1:25">
      <c r="A73" s="6" t="s">
        <v>1367</v>
      </c>
      <c r="B73" s="7">
        <f t="shared" si="21"/>
        <v>463</v>
      </c>
      <c r="C73" s="7">
        <v>370</v>
      </c>
      <c r="D73" s="7">
        <v>93</v>
      </c>
      <c r="E73" s="7" t="e">
        <f t="shared" si="22"/>
        <v>#REF!</v>
      </c>
      <c r="F73" s="5" t="e">
        <f t="shared" si="23"/>
        <v>#REF!</v>
      </c>
      <c r="G73" s="5" t="e">
        <f t="shared" si="24"/>
        <v>#REF!</v>
      </c>
      <c r="H73" s="5" t="e">
        <f t="shared" si="25"/>
        <v>#REF!</v>
      </c>
      <c r="I73" s="5" t="e">
        <f>SUMPRODUCT((#REF!='지역별 지원개소'!$A73)*(#REF!='지역별 지원개소'!I$4))</f>
        <v>#REF!</v>
      </c>
      <c r="J73" s="5" t="e">
        <f>SUMPRODUCT((#REF!='지역별 지원개소'!$A73)*(#REF!='지역별 지원개소'!J$4))</f>
        <v>#REF!</v>
      </c>
      <c r="K73" s="5" t="e">
        <f t="shared" si="26"/>
        <v>#REF!</v>
      </c>
      <c r="L73" s="5" t="e">
        <f>SUMPRODUCT((#REF!='지역별 지원개소'!$A73)*(#REF!='지역별 지원개소'!L$4))</f>
        <v>#REF!</v>
      </c>
      <c r="M73" s="5" t="e">
        <f>SUMPRODUCT((#REF!='지역별 지원개소'!$A73)*(#REF!='지역별 지원개소'!M$4))</f>
        <v>#REF!</v>
      </c>
      <c r="N73" s="5" t="e">
        <f t="shared" si="27"/>
        <v>#REF!</v>
      </c>
      <c r="O73" s="5" t="e">
        <f>SUMPRODUCT((#REF!='지역별 지원개소'!$A73)*(#REF!='지역별 지원개소'!O$4))</f>
        <v>#REF!</v>
      </c>
      <c r="P73" s="5" t="e">
        <f>SUMPRODUCT((#REF!='지역별 지원개소'!$A73)*(#REF!='지역별 지원개소'!P$4))</f>
        <v>#REF!</v>
      </c>
      <c r="Q73" s="5" t="e">
        <f t="shared" si="28"/>
        <v>#REF!</v>
      </c>
      <c r="R73" s="5" t="e">
        <f>SUMPRODUCT((#REF!='지역별 지원개소'!$A73)*(#REF!='지역별 지원개소'!R$4))</f>
        <v>#REF!</v>
      </c>
      <c r="S73" s="5" t="e">
        <f>SUMPRODUCT((#REF!='지역별 지원개소'!$A73)*(#REF!='지역별 지원개소'!S$4))</f>
        <v>#REF!</v>
      </c>
      <c r="T73" s="5" t="e">
        <f t="shared" si="29"/>
        <v>#REF!</v>
      </c>
      <c r="U73" s="5" t="e">
        <f t="shared" si="30"/>
        <v>#REF!</v>
      </c>
      <c r="V73" s="5" t="e">
        <f t="shared" si="31"/>
        <v>#REF!</v>
      </c>
      <c r="W73" s="8" t="e">
        <f t="shared" si="32"/>
        <v>#REF!</v>
      </c>
      <c r="X73" s="8" t="e">
        <f t="shared" si="33"/>
        <v>#REF!</v>
      </c>
      <c r="Y73" s="9" t="e">
        <f t="shared" si="34"/>
        <v>#REF!</v>
      </c>
    </row>
    <row r="74" spans="1:25">
      <c r="A74" s="6" t="s">
        <v>1368</v>
      </c>
      <c r="B74" s="7">
        <f t="shared" si="21"/>
        <v>299</v>
      </c>
      <c r="C74" s="7">
        <v>225</v>
      </c>
      <c r="D74" s="7">
        <v>74</v>
      </c>
      <c r="E74" s="7" t="e">
        <f t="shared" si="22"/>
        <v>#REF!</v>
      </c>
      <c r="F74" s="5" t="e">
        <f t="shared" si="23"/>
        <v>#REF!</v>
      </c>
      <c r="G74" s="5" t="e">
        <f t="shared" si="24"/>
        <v>#REF!</v>
      </c>
      <c r="H74" s="5" t="e">
        <f t="shared" si="25"/>
        <v>#REF!</v>
      </c>
      <c r="I74" s="5" t="e">
        <f>SUMPRODUCT((#REF!='지역별 지원개소'!$A74)*(#REF!='지역별 지원개소'!I$4))</f>
        <v>#REF!</v>
      </c>
      <c r="J74" s="5" t="e">
        <f>SUMPRODUCT((#REF!='지역별 지원개소'!$A74)*(#REF!='지역별 지원개소'!J$4))</f>
        <v>#REF!</v>
      </c>
      <c r="K74" s="5" t="e">
        <f t="shared" si="26"/>
        <v>#REF!</v>
      </c>
      <c r="L74" s="5" t="e">
        <f>SUMPRODUCT((#REF!='지역별 지원개소'!$A74)*(#REF!='지역별 지원개소'!L$4))</f>
        <v>#REF!</v>
      </c>
      <c r="M74" s="5" t="e">
        <f>SUMPRODUCT((#REF!='지역별 지원개소'!$A74)*(#REF!='지역별 지원개소'!M$4))</f>
        <v>#REF!</v>
      </c>
      <c r="N74" s="5" t="e">
        <f t="shared" si="27"/>
        <v>#REF!</v>
      </c>
      <c r="O74" s="5" t="e">
        <f>SUMPRODUCT((#REF!='지역별 지원개소'!$A74)*(#REF!='지역별 지원개소'!O$4))</f>
        <v>#REF!</v>
      </c>
      <c r="P74" s="5" t="e">
        <f>SUMPRODUCT((#REF!='지역별 지원개소'!$A74)*(#REF!='지역별 지원개소'!P$4))</f>
        <v>#REF!</v>
      </c>
      <c r="Q74" s="5" t="e">
        <f t="shared" si="28"/>
        <v>#REF!</v>
      </c>
      <c r="R74" s="5" t="e">
        <f>SUMPRODUCT((#REF!='지역별 지원개소'!$A74)*(#REF!='지역별 지원개소'!R$4))</f>
        <v>#REF!</v>
      </c>
      <c r="S74" s="5" t="e">
        <f>SUMPRODUCT((#REF!='지역별 지원개소'!$A74)*(#REF!='지역별 지원개소'!S$4))</f>
        <v>#REF!</v>
      </c>
      <c r="T74" s="5" t="e">
        <f t="shared" si="29"/>
        <v>#REF!</v>
      </c>
      <c r="U74" s="5" t="e">
        <f t="shared" si="30"/>
        <v>#REF!</v>
      </c>
      <c r="V74" s="5" t="e">
        <f t="shared" si="31"/>
        <v>#REF!</v>
      </c>
      <c r="W74" s="8" t="e">
        <f t="shared" si="32"/>
        <v>#REF!</v>
      </c>
      <c r="X74" s="8" t="e">
        <f t="shared" si="33"/>
        <v>#REF!</v>
      </c>
      <c r="Y74" s="9" t="e">
        <f t="shared" si="34"/>
        <v>#REF!</v>
      </c>
    </row>
    <row r="75" spans="1:25">
      <c r="A75" s="22" t="s">
        <v>49</v>
      </c>
      <c r="B75" s="23">
        <f t="shared" si="21"/>
        <v>1029</v>
      </c>
      <c r="C75" s="23">
        <f>SUM(C76:C80)</f>
        <v>791</v>
      </c>
      <c r="D75" s="23">
        <f t="shared" ref="D75:S75" si="35">SUM(D76:D80)</f>
        <v>238</v>
      </c>
      <c r="E75" s="23" t="e">
        <f t="shared" si="22"/>
        <v>#REF!</v>
      </c>
      <c r="F75" s="24" t="e">
        <f t="shared" si="23"/>
        <v>#REF!</v>
      </c>
      <c r="G75" s="24" t="e">
        <f t="shared" si="24"/>
        <v>#REF!</v>
      </c>
      <c r="H75" s="24" t="e">
        <f t="shared" si="25"/>
        <v>#REF!</v>
      </c>
      <c r="I75" s="24" t="e">
        <f t="shared" si="35"/>
        <v>#REF!</v>
      </c>
      <c r="J75" s="24" t="e">
        <f t="shared" si="35"/>
        <v>#REF!</v>
      </c>
      <c r="K75" s="24" t="e">
        <f t="shared" si="26"/>
        <v>#REF!</v>
      </c>
      <c r="L75" s="24" t="e">
        <f t="shared" si="35"/>
        <v>#REF!</v>
      </c>
      <c r="M75" s="24" t="e">
        <f t="shared" si="35"/>
        <v>#REF!</v>
      </c>
      <c r="N75" s="24" t="e">
        <f t="shared" si="27"/>
        <v>#REF!</v>
      </c>
      <c r="O75" s="24" t="e">
        <f t="shared" si="35"/>
        <v>#REF!</v>
      </c>
      <c r="P75" s="24" t="e">
        <f t="shared" si="35"/>
        <v>#REF!</v>
      </c>
      <c r="Q75" s="24" t="e">
        <f t="shared" si="28"/>
        <v>#REF!</v>
      </c>
      <c r="R75" s="24" t="e">
        <f t="shared" si="35"/>
        <v>#REF!</v>
      </c>
      <c r="S75" s="24" t="e">
        <f t="shared" si="35"/>
        <v>#REF!</v>
      </c>
      <c r="T75" s="24" t="e">
        <f t="shared" si="29"/>
        <v>#REF!</v>
      </c>
      <c r="U75" s="24" t="e">
        <f t="shared" si="30"/>
        <v>#REF!</v>
      </c>
      <c r="V75" s="24" t="e">
        <f t="shared" si="31"/>
        <v>#REF!</v>
      </c>
      <c r="W75" s="25" t="e">
        <f t="shared" si="32"/>
        <v>#REF!</v>
      </c>
      <c r="X75" s="25" t="e">
        <f t="shared" si="33"/>
        <v>#REF!</v>
      </c>
      <c r="Y75" s="26" t="e">
        <f t="shared" si="34"/>
        <v>#REF!</v>
      </c>
    </row>
    <row r="76" spans="1:25">
      <c r="A76" s="6" t="s">
        <v>50</v>
      </c>
      <c r="B76" s="7">
        <f t="shared" si="21"/>
        <v>161</v>
      </c>
      <c r="C76" s="7">
        <v>116</v>
      </c>
      <c r="D76" s="7">
        <v>45</v>
      </c>
      <c r="E76" s="7" t="e">
        <f t="shared" si="22"/>
        <v>#REF!</v>
      </c>
      <c r="F76" s="5" t="e">
        <f t="shared" si="23"/>
        <v>#REF!</v>
      </c>
      <c r="G76" s="5" t="e">
        <f t="shared" si="24"/>
        <v>#REF!</v>
      </c>
      <c r="H76" s="5" t="e">
        <f t="shared" si="25"/>
        <v>#REF!</v>
      </c>
      <c r="I76" s="5" t="e">
        <f>SUMPRODUCT((#REF!='지역별 지원개소'!$A76)*(#REF!='지역별 지원개소'!I$4))</f>
        <v>#REF!</v>
      </c>
      <c r="J76" s="5" t="e">
        <f>SUMPRODUCT((#REF!='지역별 지원개소'!$A76)*(#REF!='지역별 지원개소'!J$4))</f>
        <v>#REF!</v>
      </c>
      <c r="K76" s="5" t="e">
        <f t="shared" si="26"/>
        <v>#REF!</v>
      </c>
      <c r="L76" s="5" t="e">
        <f>SUMPRODUCT((#REF!='지역별 지원개소'!$A76)*(#REF!='지역별 지원개소'!L$4))</f>
        <v>#REF!</v>
      </c>
      <c r="M76" s="5" t="e">
        <f>SUMPRODUCT((#REF!='지역별 지원개소'!$A76)*(#REF!='지역별 지원개소'!M$4))</f>
        <v>#REF!</v>
      </c>
      <c r="N76" s="5" t="e">
        <f t="shared" si="27"/>
        <v>#REF!</v>
      </c>
      <c r="O76" s="5" t="e">
        <f>SUMPRODUCT((#REF!='지역별 지원개소'!$A76)*(#REF!='지역별 지원개소'!O$4))</f>
        <v>#REF!</v>
      </c>
      <c r="P76" s="5" t="e">
        <f>SUMPRODUCT((#REF!='지역별 지원개소'!$A76)*(#REF!='지역별 지원개소'!P$4))</f>
        <v>#REF!</v>
      </c>
      <c r="Q76" s="5" t="e">
        <f t="shared" si="28"/>
        <v>#REF!</v>
      </c>
      <c r="R76" s="5" t="e">
        <f>SUMPRODUCT((#REF!='지역별 지원개소'!$A76)*(#REF!='지역별 지원개소'!R$4))</f>
        <v>#REF!</v>
      </c>
      <c r="S76" s="5" t="e">
        <f>SUMPRODUCT((#REF!='지역별 지원개소'!$A76)*(#REF!='지역별 지원개소'!S$4))</f>
        <v>#REF!</v>
      </c>
      <c r="T76" s="5" t="e">
        <f t="shared" si="29"/>
        <v>#REF!</v>
      </c>
      <c r="U76" s="5" t="e">
        <f t="shared" si="30"/>
        <v>#REF!</v>
      </c>
      <c r="V76" s="5" t="e">
        <f t="shared" si="31"/>
        <v>#REF!</v>
      </c>
      <c r="W76" s="8" t="e">
        <f t="shared" si="32"/>
        <v>#REF!</v>
      </c>
      <c r="X76" s="8" t="e">
        <f t="shared" si="33"/>
        <v>#REF!</v>
      </c>
      <c r="Y76" s="9" t="e">
        <f t="shared" si="34"/>
        <v>#REF!</v>
      </c>
    </row>
    <row r="77" spans="1:25">
      <c r="A77" s="6" t="s">
        <v>1369</v>
      </c>
      <c r="B77" s="7">
        <f t="shared" si="21"/>
        <v>224</v>
      </c>
      <c r="C77" s="7">
        <v>160</v>
      </c>
      <c r="D77" s="7">
        <v>64</v>
      </c>
      <c r="E77" s="7" t="e">
        <f t="shared" si="22"/>
        <v>#REF!</v>
      </c>
      <c r="F77" s="5" t="e">
        <f t="shared" si="23"/>
        <v>#REF!</v>
      </c>
      <c r="G77" s="5" t="e">
        <f t="shared" si="24"/>
        <v>#REF!</v>
      </c>
      <c r="H77" s="5" t="e">
        <f t="shared" si="25"/>
        <v>#REF!</v>
      </c>
      <c r="I77" s="5" t="e">
        <f>SUMPRODUCT((#REF!='지역별 지원개소'!$A77)*(#REF!='지역별 지원개소'!I$4))</f>
        <v>#REF!</v>
      </c>
      <c r="J77" s="5" t="e">
        <f>SUMPRODUCT((#REF!='지역별 지원개소'!$A77)*(#REF!='지역별 지원개소'!J$4))</f>
        <v>#REF!</v>
      </c>
      <c r="K77" s="5" t="e">
        <f t="shared" si="26"/>
        <v>#REF!</v>
      </c>
      <c r="L77" s="5" t="e">
        <f>SUMPRODUCT((#REF!='지역별 지원개소'!$A77)*(#REF!='지역별 지원개소'!L$4))</f>
        <v>#REF!</v>
      </c>
      <c r="M77" s="5" t="e">
        <f>SUMPRODUCT((#REF!='지역별 지원개소'!$A77)*(#REF!='지역별 지원개소'!M$4))</f>
        <v>#REF!</v>
      </c>
      <c r="N77" s="5" t="e">
        <f t="shared" si="27"/>
        <v>#REF!</v>
      </c>
      <c r="O77" s="5" t="e">
        <f>SUMPRODUCT((#REF!='지역별 지원개소'!$A77)*(#REF!='지역별 지원개소'!O$4))</f>
        <v>#REF!</v>
      </c>
      <c r="P77" s="5" t="e">
        <f>SUMPRODUCT((#REF!='지역별 지원개소'!$A77)*(#REF!='지역별 지원개소'!P$4))</f>
        <v>#REF!</v>
      </c>
      <c r="Q77" s="5" t="e">
        <f t="shared" si="28"/>
        <v>#REF!</v>
      </c>
      <c r="R77" s="5" t="e">
        <f>SUMPRODUCT((#REF!='지역별 지원개소'!$A77)*(#REF!='지역별 지원개소'!R$4))</f>
        <v>#REF!</v>
      </c>
      <c r="S77" s="5" t="e">
        <f>SUMPRODUCT((#REF!='지역별 지원개소'!$A77)*(#REF!='지역별 지원개소'!S$4))</f>
        <v>#REF!</v>
      </c>
      <c r="T77" s="5" t="e">
        <f t="shared" si="29"/>
        <v>#REF!</v>
      </c>
      <c r="U77" s="5" t="e">
        <f t="shared" si="30"/>
        <v>#REF!</v>
      </c>
      <c r="V77" s="5" t="e">
        <f t="shared" si="31"/>
        <v>#REF!</v>
      </c>
      <c r="W77" s="8" t="e">
        <f t="shared" si="32"/>
        <v>#REF!</v>
      </c>
      <c r="X77" s="8" t="e">
        <f t="shared" si="33"/>
        <v>#REF!</v>
      </c>
      <c r="Y77" s="9" t="e">
        <f t="shared" si="34"/>
        <v>#REF!</v>
      </c>
    </row>
    <row r="78" spans="1:25">
      <c r="A78" s="6" t="s">
        <v>1370</v>
      </c>
      <c r="B78" s="7">
        <f t="shared" si="21"/>
        <v>261</v>
      </c>
      <c r="C78" s="7">
        <v>198</v>
      </c>
      <c r="D78" s="7">
        <v>63</v>
      </c>
      <c r="E78" s="7" t="e">
        <f t="shared" si="22"/>
        <v>#REF!</v>
      </c>
      <c r="F78" s="5" t="e">
        <f t="shared" si="23"/>
        <v>#REF!</v>
      </c>
      <c r="G78" s="5" t="e">
        <f t="shared" si="24"/>
        <v>#REF!</v>
      </c>
      <c r="H78" s="5" t="e">
        <f t="shared" si="25"/>
        <v>#REF!</v>
      </c>
      <c r="I78" s="5" t="e">
        <f>SUMPRODUCT((#REF!='지역별 지원개소'!$A78)*(#REF!='지역별 지원개소'!I$4))</f>
        <v>#REF!</v>
      </c>
      <c r="J78" s="5" t="e">
        <f>SUMPRODUCT((#REF!='지역별 지원개소'!$A78)*(#REF!='지역별 지원개소'!J$4))</f>
        <v>#REF!</v>
      </c>
      <c r="K78" s="5" t="e">
        <f t="shared" si="26"/>
        <v>#REF!</v>
      </c>
      <c r="L78" s="5" t="e">
        <f>SUMPRODUCT((#REF!='지역별 지원개소'!$A78)*(#REF!='지역별 지원개소'!L$4))</f>
        <v>#REF!</v>
      </c>
      <c r="M78" s="5" t="e">
        <f>SUMPRODUCT((#REF!='지역별 지원개소'!$A78)*(#REF!='지역별 지원개소'!M$4))</f>
        <v>#REF!</v>
      </c>
      <c r="N78" s="5" t="e">
        <f t="shared" si="27"/>
        <v>#REF!</v>
      </c>
      <c r="O78" s="5" t="e">
        <f>SUMPRODUCT((#REF!='지역별 지원개소'!$A78)*(#REF!='지역별 지원개소'!O$4))</f>
        <v>#REF!</v>
      </c>
      <c r="P78" s="5" t="e">
        <f>SUMPRODUCT((#REF!='지역별 지원개소'!$A78)*(#REF!='지역별 지원개소'!P$4))</f>
        <v>#REF!</v>
      </c>
      <c r="Q78" s="5" t="e">
        <f t="shared" si="28"/>
        <v>#REF!</v>
      </c>
      <c r="R78" s="5" t="e">
        <f>SUMPRODUCT((#REF!='지역별 지원개소'!$A78)*(#REF!='지역별 지원개소'!R$4))</f>
        <v>#REF!</v>
      </c>
      <c r="S78" s="5" t="e">
        <f>SUMPRODUCT((#REF!='지역별 지원개소'!$A78)*(#REF!='지역별 지원개소'!S$4))</f>
        <v>#REF!</v>
      </c>
      <c r="T78" s="5" t="e">
        <f t="shared" si="29"/>
        <v>#REF!</v>
      </c>
      <c r="U78" s="5" t="e">
        <f t="shared" si="30"/>
        <v>#REF!</v>
      </c>
      <c r="V78" s="5" t="e">
        <f t="shared" si="31"/>
        <v>#REF!</v>
      </c>
      <c r="W78" s="8" t="e">
        <f t="shared" si="32"/>
        <v>#REF!</v>
      </c>
      <c r="X78" s="8" t="e">
        <f t="shared" si="33"/>
        <v>#REF!</v>
      </c>
      <c r="Y78" s="9" t="e">
        <f t="shared" si="34"/>
        <v>#REF!</v>
      </c>
    </row>
    <row r="79" spans="1:25">
      <c r="A79" s="6" t="s">
        <v>51</v>
      </c>
      <c r="B79" s="7">
        <f t="shared" si="21"/>
        <v>199</v>
      </c>
      <c r="C79" s="7">
        <v>175</v>
      </c>
      <c r="D79" s="7">
        <v>24</v>
      </c>
      <c r="E79" s="7" t="e">
        <f t="shared" si="22"/>
        <v>#REF!</v>
      </c>
      <c r="F79" s="5" t="e">
        <f t="shared" si="23"/>
        <v>#REF!</v>
      </c>
      <c r="G79" s="5" t="e">
        <f t="shared" si="24"/>
        <v>#REF!</v>
      </c>
      <c r="H79" s="5" t="e">
        <f t="shared" si="25"/>
        <v>#REF!</v>
      </c>
      <c r="I79" s="5" t="e">
        <f>SUMPRODUCT((#REF!='지역별 지원개소'!$A79)*(#REF!='지역별 지원개소'!I$4))</f>
        <v>#REF!</v>
      </c>
      <c r="J79" s="5" t="e">
        <f>SUMPRODUCT((#REF!='지역별 지원개소'!$A79)*(#REF!='지역별 지원개소'!J$4))</f>
        <v>#REF!</v>
      </c>
      <c r="K79" s="5" t="e">
        <f t="shared" si="26"/>
        <v>#REF!</v>
      </c>
      <c r="L79" s="5" t="e">
        <f>SUMPRODUCT((#REF!='지역별 지원개소'!$A79)*(#REF!='지역별 지원개소'!L$4))</f>
        <v>#REF!</v>
      </c>
      <c r="M79" s="5" t="e">
        <f>SUMPRODUCT((#REF!='지역별 지원개소'!$A79)*(#REF!='지역별 지원개소'!M$4))</f>
        <v>#REF!</v>
      </c>
      <c r="N79" s="5" t="e">
        <f t="shared" si="27"/>
        <v>#REF!</v>
      </c>
      <c r="O79" s="5" t="e">
        <f>SUMPRODUCT((#REF!='지역별 지원개소'!$A79)*(#REF!='지역별 지원개소'!O$4))</f>
        <v>#REF!</v>
      </c>
      <c r="P79" s="5" t="e">
        <f>SUMPRODUCT((#REF!='지역별 지원개소'!$A79)*(#REF!='지역별 지원개소'!P$4))</f>
        <v>#REF!</v>
      </c>
      <c r="Q79" s="5" t="e">
        <f t="shared" si="28"/>
        <v>#REF!</v>
      </c>
      <c r="R79" s="5" t="e">
        <f>SUMPRODUCT((#REF!='지역별 지원개소'!$A79)*(#REF!='지역별 지원개소'!R$4))</f>
        <v>#REF!</v>
      </c>
      <c r="S79" s="5" t="e">
        <f>SUMPRODUCT((#REF!='지역별 지원개소'!$A79)*(#REF!='지역별 지원개소'!S$4))</f>
        <v>#REF!</v>
      </c>
      <c r="T79" s="5" t="e">
        <f t="shared" si="29"/>
        <v>#REF!</v>
      </c>
      <c r="U79" s="5" t="e">
        <f t="shared" si="30"/>
        <v>#REF!</v>
      </c>
      <c r="V79" s="5" t="e">
        <f t="shared" si="31"/>
        <v>#REF!</v>
      </c>
      <c r="W79" s="8" t="e">
        <f t="shared" si="32"/>
        <v>#REF!</v>
      </c>
      <c r="X79" s="8" t="e">
        <f t="shared" si="33"/>
        <v>#REF!</v>
      </c>
      <c r="Y79" s="9" t="e">
        <f t="shared" si="34"/>
        <v>#REF!</v>
      </c>
    </row>
    <row r="80" spans="1:25">
      <c r="A80" s="6" t="s">
        <v>1371</v>
      </c>
      <c r="B80" s="7">
        <f t="shared" si="21"/>
        <v>184</v>
      </c>
      <c r="C80" s="7">
        <v>142</v>
      </c>
      <c r="D80" s="7">
        <v>42</v>
      </c>
      <c r="E80" s="7" t="e">
        <f t="shared" si="22"/>
        <v>#REF!</v>
      </c>
      <c r="F80" s="5" t="e">
        <f t="shared" si="23"/>
        <v>#REF!</v>
      </c>
      <c r="G80" s="5" t="e">
        <f t="shared" si="24"/>
        <v>#REF!</v>
      </c>
      <c r="H80" s="5" t="e">
        <f t="shared" si="25"/>
        <v>#REF!</v>
      </c>
      <c r="I80" s="5" t="e">
        <f>SUMPRODUCT((#REF!='지역별 지원개소'!$A80)*(#REF!='지역별 지원개소'!I$4))</f>
        <v>#REF!</v>
      </c>
      <c r="J80" s="5" t="e">
        <f>SUMPRODUCT((#REF!='지역별 지원개소'!$A80)*(#REF!='지역별 지원개소'!J$4))</f>
        <v>#REF!</v>
      </c>
      <c r="K80" s="5" t="e">
        <f t="shared" si="26"/>
        <v>#REF!</v>
      </c>
      <c r="L80" s="5" t="e">
        <f>SUMPRODUCT((#REF!='지역별 지원개소'!$A80)*(#REF!='지역별 지원개소'!L$4))</f>
        <v>#REF!</v>
      </c>
      <c r="M80" s="5" t="e">
        <f>SUMPRODUCT((#REF!='지역별 지원개소'!$A80)*(#REF!='지역별 지원개소'!M$4))</f>
        <v>#REF!</v>
      </c>
      <c r="N80" s="5" t="e">
        <f t="shared" si="27"/>
        <v>#REF!</v>
      </c>
      <c r="O80" s="5" t="e">
        <f>SUMPRODUCT((#REF!='지역별 지원개소'!$A80)*(#REF!='지역별 지원개소'!O$4))</f>
        <v>#REF!</v>
      </c>
      <c r="P80" s="5" t="e">
        <f>SUMPRODUCT((#REF!='지역별 지원개소'!$A80)*(#REF!='지역별 지원개소'!P$4))</f>
        <v>#REF!</v>
      </c>
      <c r="Q80" s="5" t="e">
        <f t="shared" si="28"/>
        <v>#REF!</v>
      </c>
      <c r="R80" s="5" t="e">
        <f>SUMPRODUCT((#REF!='지역별 지원개소'!$A80)*(#REF!='지역별 지원개소'!R$4))</f>
        <v>#REF!</v>
      </c>
      <c r="S80" s="5" t="e">
        <f>SUMPRODUCT((#REF!='지역별 지원개소'!$A80)*(#REF!='지역별 지원개소'!S$4))</f>
        <v>#REF!</v>
      </c>
      <c r="T80" s="5" t="e">
        <f t="shared" si="29"/>
        <v>#REF!</v>
      </c>
      <c r="U80" s="5" t="e">
        <f t="shared" si="30"/>
        <v>#REF!</v>
      </c>
      <c r="V80" s="5" t="e">
        <f t="shared" si="31"/>
        <v>#REF!</v>
      </c>
      <c r="W80" s="8" t="e">
        <f t="shared" si="32"/>
        <v>#REF!</v>
      </c>
      <c r="X80" s="8" t="e">
        <f t="shared" si="33"/>
        <v>#REF!</v>
      </c>
      <c r="Y80" s="9" t="e">
        <f t="shared" si="34"/>
        <v>#REF!</v>
      </c>
    </row>
    <row r="81" spans="1:25">
      <c r="A81" s="22" t="s">
        <v>52</v>
      </c>
      <c r="B81" s="23">
        <f t="shared" si="21"/>
        <v>885</v>
      </c>
      <c r="C81" s="23">
        <f>SUM(C82:C86)</f>
        <v>763</v>
      </c>
      <c r="D81" s="23">
        <f t="shared" ref="D81:S81" si="36">SUM(D82:D86)</f>
        <v>122</v>
      </c>
      <c r="E81" s="23" t="e">
        <f t="shared" si="22"/>
        <v>#REF!</v>
      </c>
      <c r="F81" s="24" t="e">
        <f t="shared" si="23"/>
        <v>#REF!</v>
      </c>
      <c r="G81" s="24" t="e">
        <f t="shared" si="24"/>
        <v>#REF!</v>
      </c>
      <c r="H81" s="24" t="e">
        <f t="shared" si="25"/>
        <v>#REF!</v>
      </c>
      <c r="I81" s="24" t="e">
        <f t="shared" si="36"/>
        <v>#REF!</v>
      </c>
      <c r="J81" s="24" t="e">
        <f t="shared" si="36"/>
        <v>#REF!</v>
      </c>
      <c r="K81" s="24" t="e">
        <f t="shared" si="26"/>
        <v>#REF!</v>
      </c>
      <c r="L81" s="24" t="e">
        <f t="shared" si="36"/>
        <v>#REF!</v>
      </c>
      <c r="M81" s="24" t="e">
        <f t="shared" si="36"/>
        <v>#REF!</v>
      </c>
      <c r="N81" s="24" t="e">
        <f t="shared" si="27"/>
        <v>#REF!</v>
      </c>
      <c r="O81" s="24" t="e">
        <f t="shared" si="36"/>
        <v>#REF!</v>
      </c>
      <c r="P81" s="24" t="e">
        <f t="shared" si="36"/>
        <v>#REF!</v>
      </c>
      <c r="Q81" s="24" t="e">
        <f t="shared" si="28"/>
        <v>#REF!</v>
      </c>
      <c r="R81" s="24" t="e">
        <f t="shared" si="36"/>
        <v>#REF!</v>
      </c>
      <c r="S81" s="24" t="e">
        <f t="shared" si="36"/>
        <v>#REF!</v>
      </c>
      <c r="T81" s="24" t="e">
        <f t="shared" si="29"/>
        <v>#REF!</v>
      </c>
      <c r="U81" s="24" t="e">
        <f t="shared" si="30"/>
        <v>#REF!</v>
      </c>
      <c r="V81" s="24" t="e">
        <f t="shared" si="31"/>
        <v>#REF!</v>
      </c>
      <c r="W81" s="25" t="e">
        <f t="shared" si="32"/>
        <v>#REF!</v>
      </c>
      <c r="X81" s="25" t="e">
        <f t="shared" si="33"/>
        <v>#REF!</v>
      </c>
      <c r="Y81" s="26" t="e">
        <f t="shared" si="34"/>
        <v>#REF!</v>
      </c>
    </row>
    <row r="82" spans="1:25">
      <c r="A82" s="6" t="s">
        <v>1372</v>
      </c>
      <c r="B82" s="7">
        <f t="shared" si="21"/>
        <v>166</v>
      </c>
      <c r="C82" s="7">
        <v>134</v>
      </c>
      <c r="D82" s="7">
        <v>32</v>
      </c>
      <c r="E82" s="7" t="e">
        <f t="shared" si="22"/>
        <v>#REF!</v>
      </c>
      <c r="F82" s="5" t="e">
        <f t="shared" si="23"/>
        <v>#REF!</v>
      </c>
      <c r="G82" s="5" t="e">
        <f t="shared" si="24"/>
        <v>#REF!</v>
      </c>
      <c r="H82" s="5" t="e">
        <f t="shared" si="25"/>
        <v>#REF!</v>
      </c>
      <c r="I82" s="5" t="e">
        <f>SUMPRODUCT((#REF!='지역별 지원개소'!$A82)*(#REF!='지역별 지원개소'!I$4))</f>
        <v>#REF!</v>
      </c>
      <c r="J82" s="5" t="e">
        <f>SUMPRODUCT((#REF!='지역별 지원개소'!$A82)*(#REF!='지역별 지원개소'!J$4))</f>
        <v>#REF!</v>
      </c>
      <c r="K82" s="5" t="e">
        <f t="shared" si="26"/>
        <v>#REF!</v>
      </c>
      <c r="L82" s="5" t="e">
        <f>SUMPRODUCT((#REF!='지역별 지원개소'!$A82)*(#REF!='지역별 지원개소'!L$4))</f>
        <v>#REF!</v>
      </c>
      <c r="M82" s="5" t="e">
        <f>SUMPRODUCT((#REF!='지역별 지원개소'!$A82)*(#REF!='지역별 지원개소'!M$4))</f>
        <v>#REF!</v>
      </c>
      <c r="N82" s="5" t="e">
        <f t="shared" si="27"/>
        <v>#REF!</v>
      </c>
      <c r="O82" s="5" t="e">
        <f>SUMPRODUCT((#REF!='지역별 지원개소'!$A82)*(#REF!='지역별 지원개소'!O$4))</f>
        <v>#REF!</v>
      </c>
      <c r="P82" s="5" t="e">
        <f>SUMPRODUCT((#REF!='지역별 지원개소'!$A82)*(#REF!='지역별 지원개소'!P$4))</f>
        <v>#REF!</v>
      </c>
      <c r="Q82" s="5" t="e">
        <f t="shared" si="28"/>
        <v>#REF!</v>
      </c>
      <c r="R82" s="5" t="e">
        <f>SUMPRODUCT((#REF!='지역별 지원개소'!$A82)*(#REF!='지역별 지원개소'!R$4))</f>
        <v>#REF!</v>
      </c>
      <c r="S82" s="5" t="e">
        <f>SUMPRODUCT((#REF!='지역별 지원개소'!$A82)*(#REF!='지역별 지원개소'!S$4))</f>
        <v>#REF!</v>
      </c>
      <c r="T82" s="5" t="e">
        <f t="shared" si="29"/>
        <v>#REF!</v>
      </c>
      <c r="U82" s="5" t="e">
        <f t="shared" si="30"/>
        <v>#REF!</v>
      </c>
      <c r="V82" s="5" t="e">
        <f t="shared" si="31"/>
        <v>#REF!</v>
      </c>
      <c r="W82" s="8" t="e">
        <f t="shared" si="32"/>
        <v>#REF!</v>
      </c>
      <c r="X82" s="8" t="e">
        <f t="shared" si="33"/>
        <v>#REF!</v>
      </c>
      <c r="Y82" s="9" t="e">
        <f t="shared" si="34"/>
        <v>#REF!</v>
      </c>
    </row>
    <row r="83" spans="1:25">
      <c r="A83" s="6" t="s">
        <v>1373</v>
      </c>
      <c r="B83" s="7">
        <f t="shared" si="21"/>
        <v>71</v>
      </c>
      <c r="C83" s="7">
        <v>56</v>
      </c>
      <c r="D83" s="7">
        <v>15</v>
      </c>
      <c r="E83" s="7" t="e">
        <f t="shared" si="22"/>
        <v>#REF!</v>
      </c>
      <c r="F83" s="5" t="e">
        <f t="shared" si="23"/>
        <v>#REF!</v>
      </c>
      <c r="G83" s="5" t="e">
        <f t="shared" si="24"/>
        <v>#REF!</v>
      </c>
      <c r="H83" s="5" t="e">
        <f t="shared" si="25"/>
        <v>#REF!</v>
      </c>
      <c r="I83" s="5" t="e">
        <f>SUMPRODUCT((#REF!='지역별 지원개소'!$A83)*(#REF!='지역별 지원개소'!I$4))</f>
        <v>#REF!</v>
      </c>
      <c r="J83" s="5" t="e">
        <f>SUMPRODUCT((#REF!='지역별 지원개소'!$A83)*(#REF!='지역별 지원개소'!J$4))</f>
        <v>#REF!</v>
      </c>
      <c r="K83" s="5" t="e">
        <f t="shared" si="26"/>
        <v>#REF!</v>
      </c>
      <c r="L83" s="5" t="e">
        <f>SUMPRODUCT((#REF!='지역별 지원개소'!$A83)*(#REF!='지역별 지원개소'!L$4))</f>
        <v>#REF!</v>
      </c>
      <c r="M83" s="5" t="e">
        <f>SUMPRODUCT((#REF!='지역별 지원개소'!$A83)*(#REF!='지역별 지원개소'!M$4))</f>
        <v>#REF!</v>
      </c>
      <c r="N83" s="5" t="e">
        <f t="shared" si="27"/>
        <v>#REF!</v>
      </c>
      <c r="O83" s="5" t="e">
        <f>SUMPRODUCT((#REF!='지역별 지원개소'!$A83)*(#REF!='지역별 지원개소'!O$4))</f>
        <v>#REF!</v>
      </c>
      <c r="P83" s="5" t="e">
        <f>SUMPRODUCT((#REF!='지역별 지원개소'!$A83)*(#REF!='지역별 지원개소'!P$4))</f>
        <v>#REF!</v>
      </c>
      <c r="Q83" s="5" t="e">
        <f t="shared" si="28"/>
        <v>#REF!</v>
      </c>
      <c r="R83" s="5" t="e">
        <f>SUMPRODUCT((#REF!='지역별 지원개소'!$A83)*(#REF!='지역별 지원개소'!R$4))</f>
        <v>#REF!</v>
      </c>
      <c r="S83" s="5" t="e">
        <f>SUMPRODUCT((#REF!='지역별 지원개소'!$A83)*(#REF!='지역별 지원개소'!S$4))</f>
        <v>#REF!</v>
      </c>
      <c r="T83" s="5" t="e">
        <f t="shared" si="29"/>
        <v>#REF!</v>
      </c>
      <c r="U83" s="5" t="e">
        <f t="shared" si="30"/>
        <v>#REF!</v>
      </c>
      <c r="V83" s="5" t="e">
        <f t="shared" si="31"/>
        <v>#REF!</v>
      </c>
      <c r="W83" s="8" t="e">
        <f t="shared" si="32"/>
        <v>#REF!</v>
      </c>
      <c r="X83" s="8" t="e">
        <f t="shared" si="33"/>
        <v>#REF!</v>
      </c>
      <c r="Y83" s="9" t="e">
        <f t="shared" si="34"/>
        <v>#REF!</v>
      </c>
    </row>
    <row r="84" spans="1:25">
      <c r="A84" s="6" t="s">
        <v>1374</v>
      </c>
      <c r="B84" s="7">
        <f t="shared" si="21"/>
        <v>141</v>
      </c>
      <c r="C84" s="7">
        <v>122</v>
      </c>
      <c r="D84" s="7">
        <v>19</v>
      </c>
      <c r="E84" s="7" t="e">
        <f t="shared" si="22"/>
        <v>#REF!</v>
      </c>
      <c r="F84" s="5" t="e">
        <f t="shared" si="23"/>
        <v>#REF!</v>
      </c>
      <c r="G84" s="5" t="e">
        <f t="shared" si="24"/>
        <v>#REF!</v>
      </c>
      <c r="H84" s="5" t="e">
        <f t="shared" si="25"/>
        <v>#REF!</v>
      </c>
      <c r="I84" s="5" t="e">
        <f>SUMPRODUCT((#REF!='지역별 지원개소'!$A84)*(#REF!='지역별 지원개소'!I$4))</f>
        <v>#REF!</v>
      </c>
      <c r="J84" s="5" t="e">
        <f>SUMPRODUCT((#REF!='지역별 지원개소'!$A84)*(#REF!='지역별 지원개소'!J$4))</f>
        <v>#REF!</v>
      </c>
      <c r="K84" s="5" t="e">
        <f t="shared" si="26"/>
        <v>#REF!</v>
      </c>
      <c r="L84" s="5" t="e">
        <f>SUMPRODUCT((#REF!='지역별 지원개소'!$A84)*(#REF!='지역별 지원개소'!L$4))</f>
        <v>#REF!</v>
      </c>
      <c r="M84" s="5" t="e">
        <f>SUMPRODUCT((#REF!='지역별 지원개소'!$A84)*(#REF!='지역별 지원개소'!M$4))</f>
        <v>#REF!</v>
      </c>
      <c r="N84" s="5" t="e">
        <f t="shared" si="27"/>
        <v>#REF!</v>
      </c>
      <c r="O84" s="5" t="e">
        <f>SUMPRODUCT((#REF!='지역별 지원개소'!$A84)*(#REF!='지역별 지원개소'!O$4))</f>
        <v>#REF!</v>
      </c>
      <c r="P84" s="5" t="e">
        <f>SUMPRODUCT((#REF!='지역별 지원개소'!$A84)*(#REF!='지역별 지원개소'!P$4))</f>
        <v>#REF!</v>
      </c>
      <c r="Q84" s="5" t="e">
        <f t="shared" si="28"/>
        <v>#REF!</v>
      </c>
      <c r="R84" s="5" t="e">
        <f>SUMPRODUCT((#REF!='지역별 지원개소'!$A84)*(#REF!='지역별 지원개소'!R$4))</f>
        <v>#REF!</v>
      </c>
      <c r="S84" s="5" t="e">
        <f>SUMPRODUCT((#REF!='지역별 지원개소'!$A84)*(#REF!='지역별 지원개소'!S$4))</f>
        <v>#REF!</v>
      </c>
      <c r="T84" s="5" t="e">
        <f t="shared" si="29"/>
        <v>#REF!</v>
      </c>
      <c r="U84" s="5" t="e">
        <f t="shared" si="30"/>
        <v>#REF!</v>
      </c>
      <c r="V84" s="5" t="e">
        <f t="shared" si="31"/>
        <v>#REF!</v>
      </c>
      <c r="W84" s="8" t="e">
        <f t="shared" si="32"/>
        <v>#REF!</v>
      </c>
      <c r="X84" s="8" t="e">
        <f t="shared" si="33"/>
        <v>#REF!</v>
      </c>
      <c r="Y84" s="9" t="e">
        <f t="shared" si="34"/>
        <v>#REF!</v>
      </c>
    </row>
    <row r="85" spans="1:25">
      <c r="A85" s="6" t="s">
        <v>53</v>
      </c>
      <c r="B85" s="7">
        <f t="shared" si="21"/>
        <v>418</v>
      </c>
      <c r="C85" s="7">
        <v>378</v>
      </c>
      <c r="D85" s="7">
        <v>40</v>
      </c>
      <c r="E85" s="7" t="e">
        <f t="shared" si="22"/>
        <v>#REF!</v>
      </c>
      <c r="F85" s="5" t="e">
        <f t="shared" si="23"/>
        <v>#REF!</v>
      </c>
      <c r="G85" s="5" t="e">
        <f t="shared" si="24"/>
        <v>#REF!</v>
      </c>
      <c r="H85" s="5" t="e">
        <f t="shared" si="25"/>
        <v>#REF!</v>
      </c>
      <c r="I85" s="5" t="e">
        <f>SUMPRODUCT((#REF!='지역별 지원개소'!$A85)*(#REF!='지역별 지원개소'!I$4))</f>
        <v>#REF!</v>
      </c>
      <c r="J85" s="5" t="e">
        <f>SUMPRODUCT((#REF!='지역별 지원개소'!$A85)*(#REF!='지역별 지원개소'!J$4))</f>
        <v>#REF!</v>
      </c>
      <c r="K85" s="5" t="e">
        <f t="shared" si="26"/>
        <v>#REF!</v>
      </c>
      <c r="L85" s="5" t="e">
        <f>SUMPRODUCT((#REF!='지역별 지원개소'!$A85)*(#REF!='지역별 지원개소'!L$4))</f>
        <v>#REF!</v>
      </c>
      <c r="M85" s="5" t="e">
        <f>SUMPRODUCT((#REF!='지역별 지원개소'!$A85)*(#REF!='지역별 지원개소'!M$4))</f>
        <v>#REF!</v>
      </c>
      <c r="N85" s="5" t="e">
        <f t="shared" si="27"/>
        <v>#REF!</v>
      </c>
      <c r="O85" s="5" t="e">
        <f>SUMPRODUCT((#REF!='지역별 지원개소'!$A85)*(#REF!='지역별 지원개소'!O$4))</f>
        <v>#REF!</v>
      </c>
      <c r="P85" s="5" t="e">
        <f>SUMPRODUCT((#REF!='지역별 지원개소'!$A85)*(#REF!='지역별 지원개소'!P$4))</f>
        <v>#REF!</v>
      </c>
      <c r="Q85" s="5" t="e">
        <f t="shared" si="28"/>
        <v>#REF!</v>
      </c>
      <c r="R85" s="5" t="e">
        <f>SUMPRODUCT((#REF!='지역별 지원개소'!$A85)*(#REF!='지역별 지원개소'!R$4))</f>
        <v>#REF!</v>
      </c>
      <c r="S85" s="5" t="e">
        <f>SUMPRODUCT((#REF!='지역별 지원개소'!$A85)*(#REF!='지역별 지원개소'!S$4))</f>
        <v>#REF!</v>
      </c>
      <c r="T85" s="5" t="e">
        <f t="shared" si="29"/>
        <v>#REF!</v>
      </c>
      <c r="U85" s="5" t="e">
        <f t="shared" si="30"/>
        <v>#REF!</v>
      </c>
      <c r="V85" s="5" t="e">
        <f t="shared" si="31"/>
        <v>#REF!</v>
      </c>
      <c r="W85" s="8" t="e">
        <f t="shared" si="32"/>
        <v>#REF!</v>
      </c>
      <c r="X85" s="8" t="e">
        <f t="shared" si="33"/>
        <v>#REF!</v>
      </c>
      <c r="Y85" s="9" t="e">
        <f t="shared" si="34"/>
        <v>#REF!</v>
      </c>
    </row>
    <row r="86" spans="1:25">
      <c r="A86" s="6" t="s">
        <v>1375</v>
      </c>
      <c r="B86" s="7">
        <f t="shared" si="21"/>
        <v>89</v>
      </c>
      <c r="C86" s="7">
        <v>73</v>
      </c>
      <c r="D86" s="7">
        <v>16</v>
      </c>
      <c r="E86" s="7" t="e">
        <f t="shared" si="22"/>
        <v>#REF!</v>
      </c>
      <c r="F86" s="5" t="e">
        <f t="shared" si="23"/>
        <v>#REF!</v>
      </c>
      <c r="G86" s="5" t="e">
        <f t="shared" si="24"/>
        <v>#REF!</v>
      </c>
      <c r="H86" s="5" t="e">
        <f t="shared" si="25"/>
        <v>#REF!</v>
      </c>
      <c r="I86" s="5" t="e">
        <f>SUMPRODUCT((#REF!='지역별 지원개소'!$A86)*(#REF!='지역별 지원개소'!I$4))</f>
        <v>#REF!</v>
      </c>
      <c r="J86" s="5" t="e">
        <f>SUMPRODUCT((#REF!='지역별 지원개소'!$A86)*(#REF!='지역별 지원개소'!J$4))</f>
        <v>#REF!</v>
      </c>
      <c r="K86" s="5" t="e">
        <f t="shared" si="26"/>
        <v>#REF!</v>
      </c>
      <c r="L86" s="5" t="e">
        <f>SUMPRODUCT((#REF!='지역별 지원개소'!$A86)*(#REF!='지역별 지원개소'!L$4))</f>
        <v>#REF!</v>
      </c>
      <c r="M86" s="5" t="e">
        <f>SUMPRODUCT((#REF!='지역별 지원개소'!$A86)*(#REF!='지역별 지원개소'!M$4))</f>
        <v>#REF!</v>
      </c>
      <c r="N86" s="5" t="e">
        <f t="shared" si="27"/>
        <v>#REF!</v>
      </c>
      <c r="O86" s="5" t="e">
        <f>SUMPRODUCT((#REF!='지역별 지원개소'!$A86)*(#REF!='지역별 지원개소'!O$4))</f>
        <v>#REF!</v>
      </c>
      <c r="P86" s="5" t="e">
        <f>SUMPRODUCT((#REF!='지역별 지원개소'!$A86)*(#REF!='지역별 지원개소'!P$4))</f>
        <v>#REF!</v>
      </c>
      <c r="Q86" s="5" t="e">
        <f t="shared" si="28"/>
        <v>#REF!</v>
      </c>
      <c r="R86" s="5" t="e">
        <f>SUMPRODUCT((#REF!='지역별 지원개소'!$A86)*(#REF!='지역별 지원개소'!R$4))</f>
        <v>#REF!</v>
      </c>
      <c r="S86" s="5" t="e">
        <f>SUMPRODUCT((#REF!='지역별 지원개소'!$A86)*(#REF!='지역별 지원개소'!S$4))</f>
        <v>#REF!</v>
      </c>
      <c r="T86" s="5" t="e">
        <f t="shared" si="29"/>
        <v>#REF!</v>
      </c>
      <c r="U86" s="5" t="e">
        <f t="shared" si="30"/>
        <v>#REF!</v>
      </c>
      <c r="V86" s="5" t="e">
        <f t="shared" si="31"/>
        <v>#REF!</v>
      </c>
      <c r="W86" s="8" t="e">
        <f t="shared" si="32"/>
        <v>#REF!</v>
      </c>
      <c r="X86" s="8" t="e">
        <f t="shared" si="33"/>
        <v>#REF!</v>
      </c>
      <c r="Y86" s="9" t="e">
        <f t="shared" si="34"/>
        <v>#REF!</v>
      </c>
    </row>
    <row r="87" spans="1:25">
      <c r="A87" s="22" t="s">
        <v>54</v>
      </c>
      <c r="B87" s="23">
        <f t="shared" si="21"/>
        <v>424</v>
      </c>
      <c r="C87" s="23">
        <f>SUM(C88)</f>
        <v>394</v>
      </c>
      <c r="D87" s="23">
        <f t="shared" ref="D87:S87" si="37">SUM(D88)</f>
        <v>30</v>
      </c>
      <c r="E87" s="23" t="e">
        <f t="shared" si="22"/>
        <v>#REF!</v>
      </c>
      <c r="F87" s="24" t="e">
        <f t="shared" si="23"/>
        <v>#REF!</v>
      </c>
      <c r="G87" s="24" t="e">
        <f t="shared" si="24"/>
        <v>#REF!</v>
      </c>
      <c r="H87" s="24" t="e">
        <f t="shared" si="25"/>
        <v>#REF!</v>
      </c>
      <c r="I87" s="24" t="e">
        <f t="shared" si="37"/>
        <v>#REF!</v>
      </c>
      <c r="J87" s="24" t="e">
        <f t="shared" si="37"/>
        <v>#REF!</v>
      </c>
      <c r="K87" s="24" t="e">
        <f t="shared" si="26"/>
        <v>#REF!</v>
      </c>
      <c r="L87" s="24" t="e">
        <f t="shared" si="37"/>
        <v>#REF!</v>
      </c>
      <c r="M87" s="24" t="e">
        <f t="shared" si="37"/>
        <v>#REF!</v>
      </c>
      <c r="N87" s="24" t="e">
        <f t="shared" si="27"/>
        <v>#REF!</v>
      </c>
      <c r="O87" s="24" t="e">
        <f t="shared" si="37"/>
        <v>#REF!</v>
      </c>
      <c r="P87" s="24" t="e">
        <f t="shared" si="37"/>
        <v>#REF!</v>
      </c>
      <c r="Q87" s="24" t="e">
        <f t="shared" si="28"/>
        <v>#REF!</v>
      </c>
      <c r="R87" s="24" t="e">
        <f t="shared" si="37"/>
        <v>#REF!</v>
      </c>
      <c r="S87" s="24" t="e">
        <f t="shared" si="37"/>
        <v>#REF!</v>
      </c>
      <c r="T87" s="24" t="e">
        <f t="shared" si="29"/>
        <v>#REF!</v>
      </c>
      <c r="U87" s="24" t="e">
        <f t="shared" si="30"/>
        <v>#REF!</v>
      </c>
      <c r="V87" s="24" t="e">
        <f t="shared" si="31"/>
        <v>#REF!</v>
      </c>
      <c r="W87" s="25" t="e">
        <f t="shared" si="32"/>
        <v>#REF!</v>
      </c>
      <c r="X87" s="25" t="e">
        <f t="shared" si="33"/>
        <v>#REF!</v>
      </c>
      <c r="Y87" s="26" t="e">
        <f t="shared" si="34"/>
        <v>#REF!</v>
      </c>
    </row>
    <row r="88" spans="1:25">
      <c r="A88" s="6" t="s">
        <v>55</v>
      </c>
      <c r="B88" s="7">
        <f t="shared" si="21"/>
        <v>424</v>
      </c>
      <c r="C88" s="7">
        <v>394</v>
      </c>
      <c r="D88" s="7">
        <v>30</v>
      </c>
      <c r="E88" s="7" t="e">
        <f t="shared" si="22"/>
        <v>#REF!</v>
      </c>
      <c r="F88" s="5" t="e">
        <f t="shared" si="23"/>
        <v>#REF!</v>
      </c>
      <c r="G88" s="5" t="e">
        <f t="shared" si="24"/>
        <v>#REF!</v>
      </c>
      <c r="H88" s="5" t="e">
        <f t="shared" si="25"/>
        <v>#REF!</v>
      </c>
      <c r="I88" s="5" t="e">
        <f>SUMPRODUCT((#REF!='지역별 지원개소'!$A88)*(#REF!='지역별 지원개소'!I$4))</f>
        <v>#REF!</v>
      </c>
      <c r="J88" s="5" t="e">
        <f>SUMPRODUCT((#REF!='지역별 지원개소'!$A88)*(#REF!='지역별 지원개소'!J$4))</f>
        <v>#REF!</v>
      </c>
      <c r="K88" s="5" t="e">
        <f t="shared" si="26"/>
        <v>#REF!</v>
      </c>
      <c r="L88" s="5" t="e">
        <f>SUMPRODUCT((#REF!='지역별 지원개소'!$A88)*(#REF!='지역별 지원개소'!L$4))</f>
        <v>#REF!</v>
      </c>
      <c r="M88" s="5" t="e">
        <f>SUMPRODUCT((#REF!='지역별 지원개소'!$A88)*(#REF!='지역별 지원개소'!M$4))</f>
        <v>#REF!</v>
      </c>
      <c r="N88" s="5" t="e">
        <f t="shared" si="27"/>
        <v>#REF!</v>
      </c>
      <c r="O88" s="5" t="e">
        <f>SUMPRODUCT((#REF!='지역별 지원개소'!$A88)*(#REF!='지역별 지원개소'!O$4))</f>
        <v>#REF!</v>
      </c>
      <c r="P88" s="5" t="e">
        <f>SUMPRODUCT((#REF!='지역별 지원개소'!$A88)*(#REF!='지역별 지원개소'!P$4))</f>
        <v>#REF!</v>
      </c>
      <c r="Q88" s="5" t="e">
        <f t="shared" si="28"/>
        <v>#REF!</v>
      </c>
      <c r="R88" s="5" t="e">
        <f>SUMPRODUCT((#REF!='지역별 지원개소'!$A88)*(#REF!='지역별 지원개소'!R$4))</f>
        <v>#REF!</v>
      </c>
      <c r="S88" s="5" t="e">
        <f>SUMPRODUCT((#REF!='지역별 지원개소'!$A88)*(#REF!='지역별 지원개소'!S$4))</f>
        <v>#REF!</v>
      </c>
      <c r="T88" s="5" t="e">
        <f t="shared" si="29"/>
        <v>#REF!</v>
      </c>
      <c r="U88" s="5" t="e">
        <f t="shared" si="30"/>
        <v>#REF!</v>
      </c>
      <c r="V88" s="5" t="e">
        <f t="shared" si="31"/>
        <v>#REF!</v>
      </c>
      <c r="W88" s="8" t="e">
        <f t="shared" si="32"/>
        <v>#REF!</v>
      </c>
      <c r="X88" s="8" t="e">
        <f t="shared" si="33"/>
        <v>#REF!</v>
      </c>
      <c r="Y88" s="9" t="e">
        <f t="shared" si="34"/>
        <v>#REF!</v>
      </c>
    </row>
    <row r="89" spans="1:25">
      <c r="A89" s="22" t="s">
        <v>56</v>
      </c>
      <c r="B89" s="23">
        <f t="shared" si="21"/>
        <v>11415</v>
      </c>
      <c r="C89" s="23">
        <f>SUM(C90:C120)</f>
        <v>9164</v>
      </c>
      <c r="D89" s="23">
        <f t="shared" ref="D89:S89" si="38">SUM(D90:D120)</f>
        <v>2251</v>
      </c>
      <c r="E89" s="23" t="e">
        <f t="shared" si="22"/>
        <v>#REF!</v>
      </c>
      <c r="F89" s="24" t="e">
        <f t="shared" si="23"/>
        <v>#REF!</v>
      </c>
      <c r="G89" s="24" t="e">
        <f t="shared" si="24"/>
        <v>#REF!</v>
      </c>
      <c r="H89" s="24" t="e">
        <f t="shared" si="25"/>
        <v>#REF!</v>
      </c>
      <c r="I89" s="24" t="e">
        <f t="shared" si="38"/>
        <v>#REF!</v>
      </c>
      <c r="J89" s="24" t="e">
        <f t="shared" si="38"/>
        <v>#REF!</v>
      </c>
      <c r="K89" s="24" t="e">
        <f t="shared" si="26"/>
        <v>#REF!</v>
      </c>
      <c r="L89" s="24" t="e">
        <f t="shared" si="38"/>
        <v>#REF!</v>
      </c>
      <c r="M89" s="24" t="e">
        <f t="shared" si="38"/>
        <v>#REF!</v>
      </c>
      <c r="N89" s="24" t="e">
        <f t="shared" si="27"/>
        <v>#REF!</v>
      </c>
      <c r="O89" s="24" t="e">
        <f t="shared" si="38"/>
        <v>#REF!</v>
      </c>
      <c r="P89" s="24" t="e">
        <f t="shared" si="38"/>
        <v>#REF!</v>
      </c>
      <c r="Q89" s="24" t="e">
        <f t="shared" si="28"/>
        <v>#REF!</v>
      </c>
      <c r="R89" s="24" t="e">
        <f t="shared" si="38"/>
        <v>#REF!</v>
      </c>
      <c r="S89" s="24" t="e">
        <f t="shared" si="38"/>
        <v>#REF!</v>
      </c>
      <c r="T89" s="24" t="e">
        <f t="shared" si="29"/>
        <v>#REF!</v>
      </c>
      <c r="U89" s="24" t="e">
        <f t="shared" si="30"/>
        <v>#REF!</v>
      </c>
      <c r="V89" s="24" t="e">
        <f t="shared" si="31"/>
        <v>#REF!</v>
      </c>
      <c r="W89" s="25" t="e">
        <f t="shared" si="32"/>
        <v>#REF!</v>
      </c>
      <c r="X89" s="25" t="e">
        <f t="shared" si="33"/>
        <v>#REF!</v>
      </c>
      <c r="Y89" s="26" t="e">
        <f t="shared" si="34"/>
        <v>#REF!</v>
      </c>
    </row>
    <row r="90" spans="1:25">
      <c r="A90" s="6" t="s">
        <v>57</v>
      </c>
      <c r="B90" s="7">
        <f t="shared" si="21"/>
        <v>183</v>
      </c>
      <c r="C90" s="7">
        <v>159</v>
      </c>
      <c r="D90" s="7">
        <v>24</v>
      </c>
      <c r="E90" s="7" t="e">
        <f t="shared" si="22"/>
        <v>#REF!</v>
      </c>
      <c r="F90" s="5" t="e">
        <f t="shared" si="23"/>
        <v>#REF!</v>
      </c>
      <c r="G90" s="5" t="e">
        <f t="shared" si="24"/>
        <v>#REF!</v>
      </c>
      <c r="H90" s="5" t="e">
        <f t="shared" si="25"/>
        <v>#REF!</v>
      </c>
      <c r="I90" s="5" t="e">
        <f>SUMPRODUCT((#REF!='지역별 지원개소'!$A90)*(#REF!='지역별 지원개소'!I$4))</f>
        <v>#REF!</v>
      </c>
      <c r="J90" s="5" t="e">
        <f>SUMPRODUCT((#REF!='지역별 지원개소'!$A90)*(#REF!='지역별 지원개소'!J$4))</f>
        <v>#REF!</v>
      </c>
      <c r="K90" s="5" t="e">
        <f t="shared" si="26"/>
        <v>#REF!</v>
      </c>
      <c r="L90" s="5" t="e">
        <f>SUMPRODUCT((#REF!='지역별 지원개소'!$A90)*(#REF!='지역별 지원개소'!L$4))</f>
        <v>#REF!</v>
      </c>
      <c r="M90" s="5" t="e">
        <f>SUMPRODUCT((#REF!='지역별 지원개소'!$A90)*(#REF!='지역별 지원개소'!M$4))</f>
        <v>#REF!</v>
      </c>
      <c r="N90" s="5" t="e">
        <f t="shared" si="27"/>
        <v>#REF!</v>
      </c>
      <c r="O90" s="5" t="e">
        <f>SUMPRODUCT((#REF!='지역별 지원개소'!$A90)*(#REF!='지역별 지원개소'!O$4))</f>
        <v>#REF!</v>
      </c>
      <c r="P90" s="5" t="e">
        <f>SUMPRODUCT((#REF!='지역별 지원개소'!$A90)*(#REF!='지역별 지원개소'!P$4))</f>
        <v>#REF!</v>
      </c>
      <c r="Q90" s="5" t="e">
        <f t="shared" si="28"/>
        <v>#REF!</v>
      </c>
      <c r="R90" s="5" t="e">
        <f>SUMPRODUCT((#REF!='지역별 지원개소'!$A90)*(#REF!='지역별 지원개소'!R$4))</f>
        <v>#REF!</v>
      </c>
      <c r="S90" s="5" t="e">
        <f>SUMPRODUCT((#REF!='지역별 지원개소'!$A90)*(#REF!='지역별 지원개소'!S$4))</f>
        <v>#REF!</v>
      </c>
      <c r="T90" s="5" t="e">
        <f t="shared" si="29"/>
        <v>#REF!</v>
      </c>
      <c r="U90" s="5" t="e">
        <f t="shared" si="30"/>
        <v>#REF!</v>
      </c>
      <c r="V90" s="5" t="e">
        <f t="shared" si="31"/>
        <v>#REF!</v>
      </c>
      <c r="W90" s="8" t="e">
        <f t="shared" si="32"/>
        <v>#REF!</v>
      </c>
      <c r="X90" s="8" t="e">
        <f t="shared" si="33"/>
        <v>#REF!</v>
      </c>
      <c r="Y90" s="9" t="e">
        <f t="shared" si="34"/>
        <v>#REF!</v>
      </c>
    </row>
    <row r="91" spans="1:25">
      <c r="A91" s="6" t="s">
        <v>58</v>
      </c>
      <c r="B91" s="7">
        <f t="shared" si="21"/>
        <v>719</v>
      </c>
      <c r="C91" s="7">
        <v>541</v>
      </c>
      <c r="D91" s="7">
        <v>178</v>
      </c>
      <c r="E91" s="7" t="e">
        <f t="shared" si="22"/>
        <v>#REF!</v>
      </c>
      <c r="F91" s="5" t="e">
        <f t="shared" si="23"/>
        <v>#REF!</v>
      </c>
      <c r="G91" s="5" t="e">
        <f t="shared" si="24"/>
        <v>#REF!</v>
      </c>
      <c r="H91" s="5" t="e">
        <f t="shared" si="25"/>
        <v>#REF!</v>
      </c>
      <c r="I91" s="5" t="e">
        <f>SUMPRODUCT((#REF!='지역별 지원개소'!$A91)*(#REF!='지역별 지원개소'!I$4))</f>
        <v>#REF!</v>
      </c>
      <c r="J91" s="5" t="e">
        <f>SUMPRODUCT((#REF!='지역별 지원개소'!$A91)*(#REF!='지역별 지원개소'!J$4))</f>
        <v>#REF!</v>
      </c>
      <c r="K91" s="5" t="e">
        <f t="shared" si="26"/>
        <v>#REF!</v>
      </c>
      <c r="L91" s="5" t="e">
        <f>SUMPRODUCT((#REF!='지역별 지원개소'!$A91)*(#REF!='지역별 지원개소'!L$4))</f>
        <v>#REF!</v>
      </c>
      <c r="M91" s="5" t="e">
        <f>SUMPRODUCT((#REF!='지역별 지원개소'!$A91)*(#REF!='지역별 지원개소'!M$4))</f>
        <v>#REF!</v>
      </c>
      <c r="N91" s="5" t="e">
        <f t="shared" si="27"/>
        <v>#REF!</v>
      </c>
      <c r="O91" s="5" t="e">
        <f>SUMPRODUCT((#REF!='지역별 지원개소'!$A91)*(#REF!='지역별 지원개소'!O$4))</f>
        <v>#REF!</v>
      </c>
      <c r="P91" s="5" t="e">
        <f>SUMPRODUCT((#REF!='지역별 지원개소'!$A91)*(#REF!='지역별 지원개소'!P$4))</f>
        <v>#REF!</v>
      </c>
      <c r="Q91" s="5" t="e">
        <f t="shared" si="28"/>
        <v>#REF!</v>
      </c>
      <c r="R91" s="5" t="e">
        <f>SUMPRODUCT((#REF!='지역별 지원개소'!$A91)*(#REF!='지역별 지원개소'!R$4))</f>
        <v>#REF!</v>
      </c>
      <c r="S91" s="5" t="e">
        <f>SUMPRODUCT((#REF!='지역별 지원개소'!$A91)*(#REF!='지역별 지원개소'!S$4))</f>
        <v>#REF!</v>
      </c>
      <c r="T91" s="5" t="e">
        <f t="shared" si="29"/>
        <v>#REF!</v>
      </c>
      <c r="U91" s="5" t="e">
        <f t="shared" si="30"/>
        <v>#REF!</v>
      </c>
      <c r="V91" s="5" t="e">
        <f t="shared" si="31"/>
        <v>#REF!</v>
      </c>
      <c r="W91" s="8" t="e">
        <f t="shared" si="32"/>
        <v>#REF!</v>
      </c>
      <c r="X91" s="8" t="e">
        <f t="shared" si="33"/>
        <v>#REF!</v>
      </c>
      <c r="Y91" s="9" t="e">
        <f t="shared" si="34"/>
        <v>#REF!</v>
      </c>
    </row>
    <row r="92" spans="1:25">
      <c r="A92" s="6" t="s">
        <v>59</v>
      </c>
      <c r="B92" s="7">
        <f t="shared" si="21"/>
        <v>41</v>
      </c>
      <c r="C92" s="7">
        <v>31</v>
      </c>
      <c r="D92" s="7">
        <v>10</v>
      </c>
      <c r="E92" s="7" t="e">
        <f t="shared" si="22"/>
        <v>#REF!</v>
      </c>
      <c r="F92" s="5" t="e">
        <f t="shared" si="23"/>
        <v>#REF!</v>
      </c>
      <c r="G92" s="5" t="e">
        <f t="shared" si="24"/>
        <v>#REF!</v>
      </c>
      <c r="H92" s="5" t="e">
        <f t="shared" si="25"/>
        <v>#REF!</v>
      </c>
      <c r="I92" s="5" t="e">
        <f>SUMPRODUCT((#REF!='지역별 지원개소'!$A92)*(#REF!='지역별 지원개소'!I$4))</f>
        <v>#REF!</v>
      </c>
      <c r="J92" s="5" t="e">
        <f>SUMPRODUCT((#REF!='지역별 지원개소'!$A92)*(#REF!='지역별 지원개소'!J$4))</f>
        <v>#REF!</v>
      </c>
      <c r="K92" s="5" t="e">
        <f t="shared" si="26"/>
        <v>#REF!</v>
      </c>
      <c r="L92" s="5" t="e">
        <f>SUMPRODUCT((#REF!='지역별 지원개소'!$A92)*(#REF!='지역별 지원개소'!L$4))</f>
        <v>#REF!</v>
      </c>
      <c r="M92" s="5" t="e">
        <f>SUMPRODUCT((#REF!='지역별 지원개소'!$A92)*(#REF!='지역별 지원개소'!M$4))</f>
        <v>#REF!</v>
      </c>
      <c r="N92" s="5" t="e">
        <f t="shared" si="27"/>
        <v>#REF!</v>
      </c>
      <c r="O92" s="5" t="e">
        <f>SUMPRODUCT((#REF!='지역별 지원개소'!$A92)*(#REF!='지역별 지원개소'!O$4))</f>
        <v>#REF!</v>
      </c>
      <c r="P92" s="5" t="e">
        <f>SUMPRODUCT((#REF!='지역별 지원개소'!$A92)*(#REF!='지역별 지원개소'!P$4))</f>
        <v>#REF!</v>
      </c>
      <c r="Q92" s="5" t="e">
        <f t="shared" si="28"/>
        <v>#REF!</v>
      </c>
      <c r="R92" s="5" t="e">
        <f>SUMPRODUCT((#REF!='지역별 지원개소'!$A92)*(#REF!='지역별 지원개소'!R$4))</f>
        <v>#REF!</v>
      </c>
      <c r="S92" s="5" t="e">
        <f>SUMPRODUCT((#REF!='지역별 지원개소'!$A92)*(#REF!='지역별 지원개소'!S$4))</f>
        <v>#REF!</v>
      </c>
      <c r="T92" s="5" t="e">
        <f t="shared" si="29"/>
        <v>#REF!</v>
      </c>
      <c r="U92" s="5" t="e">
        <f t="shared" si="30"/>
        <v>#REF!</v>
      </c>
      <c r="V92" s="5" t="e">
        <f t="shared" si="31"/>
        <v>#REF!</v>
      </c>
      <c r="W92" s="8" t="e">
        <f t="shared" si="32"/>
        <v>#REF!</v>
      </c>
      <c r="X92" s="8" t="e">
        <f t="shared" si="33"/>
        <v>#REF!</v>
      </c>
      <c r="Y92" s="9" t="e">
        <f t="shared" si="34"/>
        <v>#REF!</v>
      </c>
    </row>
    <row r="93" spans="1:25">
      <c r="A93" s="6" t="s">
        <v>60</v>
      </c>
      <c r="B93" s="7">
        <f t="shared" si="21"/>
        <v>140</v>
      </c>
      <c r="C93" s="7">
        <v>116</v>
      </c>
      <c r="D93" s="7">
        <v>24</v>
      </c>
      <c r="E93" s="7" t="e">
        <f t="shared" si="22"/>
        <v>#REF!</v>
      </c>
      <c r="F93" s="5" t="e">
        <f t="shared" si="23"/>
        <v>#REF!</v>
      </c>
      <c r="G93" s="5" t="e">
        <f t="shared" si="24"/>
        <v>#REF!</v>
      </c>
      <c r="H93" s="5" t="e">
        <f t="shared" si="25"/>
        <v>#REF!</v>
      </c>
      <c r="I93" s="5" t="e">
        <f>SUMPRODUCT((#REF!='지역별 지원개소'!$A93)*(#REF!='지역별 지원개소'!I$4))</f>
        <v>#REF!</v>
      </c>
      <c r="J93" s="5" t="e">
        <f>SUMPRODUCT((#REF!='지역별 지원개소'!$A93)*(#REF!='지역별 지원개소'!J$4))</f>
        <v>#REF!</v>
      </c>
      <c r="K93" s="5" t="e">
        <f t="shared" si="26"/>
        <v>#REF!</v>
      </c>
      <c r="L93" s="5" t="e">
        <f>SUMPRODUCT((#REF!='지역별 지원개소'!$A93)*(#REF!='지역별 지원개소'!L$4))</f>
        <v>#REF!</v>
      </c>
      <c r="M93" s="5" t="e">
        <f>SUMPRODUCT((#REF!='지역별 지원개소'!$A93)*(#REF!='지역별 지원개소'!M$4))</f>
        <v>#REF!</v>
      </c>
      <c r="N93" s="5" t="e">
        <f t="shared" si="27"/>
        <v>#REF!</v>
      </c>
      <c r="O93" s="5" t="e">
        <f>SUMPRODUCT((#REF!='지역별 지원개소'!$A93)*(#REF!='지역별 지원개소'!O$4))</f>
        <v>#REF!</v>
      </c>
      <c r="P93" s="5" t="e">
        <f>SUMPRODUCT((#REF!='지역별 지원개소'!$A93)*(#REF!='지역별 지원개소'!P$4))</f>
        <v>#REF!</v>
      </c>
      <c r="Q93" s="5" t="e">
        <f t="shared" si="28"/>
        <v>#REF!</v>
      </c>
      <c r="R93" s="5" t="e">
        <f>SUMPRODUCT((#REF!='지역별 지원개소'!$A93)*(#REF!='지역별 지원개소'!R$4))</f>
        <v>#REF!</v>
      </c>
      <c r="S93" s="5" t="e">
        <f>SUMPRODUCT((#REF!='지역별 지원개소'!$A93)*(#REF!='지역별 지원개소'!S$4))</f>
        <v>#REF!</v>
      </c>
      <c r="T93" s="5" t="e">
        <f t="shared" si="29"/>
        <v>#REF!</v>
      </c>
      <c r="U93" s="5" t="e">
        <f t="shared" si="30"/>
        <v>#REF!</v>
      </c>
      <c r="V93" s="5" t="e">
        <f t="shared" si="31"/>
        <v>#REF!</v>
      </c>
      <c r="W93" s="8" t="e">
        <f t="shared" si="32"/>
        <v>#REF!</v>
      </c>
      <c r="X93" s="8" t="e">
        <f t="shared" si="33"/>
        <v>#REF!</v>
      </c>
      <c r="Y93" s="9" t="e">
        <f t="shared" si="34"/>
        <v>#REF!</v>
      </c>
    </row>
    <row r="94" spans="1:25">
      <c r="A94" s="6" t="s">
        <v>61</v>
      </c>
      <c r="B94" s="7">
        <f t="shared" si="21"/>
        <v>304</v>
      </c>
      <c r="C94" s="7">
        <v>259</v>
      </c>
      <c r="D94" s="7">
        <v>45</v>
      </c>
      <c r="E94" s="7" t="e">
        <f t="shared" si="22"/>
        <v>#REF!</v>
      </c>
      <c r="F94" s="5" t="e">
        <f t="shared" si="23"/>
        <v>#REF!</v>
      </c>
      <c r="G94" s="5" t="e">
        <f t="shared" si="24"/>
        <v>#REF!</v>
      </c>
      <c r="H94" s="5" t="e">
        <f t="shared" si="25"/>
        <v>#REF!</v>
      </c>
      <c r="I94" s="5" t="e">
        <f>SUMPRODUCT((#REF!='지역별 지원개소'!$A94)*(#REF!='지역별 지원개소'!I$4))</f>
        <v>#REF!</v>
      </c>
      <c r="J94" s="5" t="e">
        <f>SUMPRODUCT((#REF!='지역별 지원개소'!$A94)*(#REF!='지역별 지원개소'!J$4))</f>
        <v>#REF!</v>
      </c>
      <c r="K94" s="5" t="e">
        <f t="shared" si="26"/>
        <v>#REF!</v>
      </c>
      <c r="L94" s="5" t="e">
        <f>SUMPRODUCT((#REF!='지역별 지원개소'!$A94)*(#REF!='지역별 지원개소'!L$4))</f>
        <v>#REF!</v>
      </c>
      <c r="M94" s="5" t="e">
        <f>SUMPRODUCT((#REF!='지역별 지원개소'!$A94)*(#REF!='지역별 지원개소'!M$4))</f>
        <v>#REF!</v>
      </c>
      <c r="N94" s="5" t="e">
        <f t="shared" si="27"/>
        <v>#REF!</v>
      </c>
      <c r="O94" s="5" t="e">
        <f>SUMPRODUCT((#REF!='지역별 지원개소'!$A94)*(#REF!='지역별 지원개소'!O$4))</f>
        <v>#REF!</v>
      </c>
      <c r="P94" s="5" t="e">
        <f>SUMPRODUCT((#REF!='지역별 지원개소'!$A94)*(#REF!='지역별 지원개소'!P$4))</f>
        <v>#REF!</v>
      </c>
      <c r="Q94" s="5" t="e">
        <f t="shared" si="28"/>
        <v>#REF!</v>
      </c>
      <c r="R94" s="5" t="e">
        <f>SUMPRODUCT((#REF!='지역별 지원개소'!$A94)*(#REF!='지역별 지원개소'!R$4))</f>
        <v>#REF!</v>
      </c>
      <c r="S94" s="5" t="e">
        <f>SUMPRODUCT((#REF!='지역별 지원개소'!$A94)*(#REF!='지역별 지원개소'!S$4))</f>
        <v>#REF!</v>
      </c>
      <c r="T94" s="5" t="e">
        <f t="shared" si="29"/>
        <v>#REF!</v>
      </c>
      <c r="U94" s="5" t="e">
        <f t="shared" si="30"/>
        <v>#REF!</v>
      </c>
      <c r="V94" s="5" t="e">
        <f t="shared" si="31"/>
        <v>#REF!</v>
      </c>
      <c r="W94" s="8" t="e">
        <f t="shared" si="32"/>
        <v>#REF!</v>
      </c>
      <c r="X94" s="8" t="e">
        <f t="shared" si="33"/>
        <v>#REF!</v>
      </c>
      <c r="Y94" s="9" t="e">
        <f t="shared" si="34"/>
        <v>#REF!</v>
      </c>
    </row>
    <row r="95" spans="1:25">
      <c r="A95" s="6" t="s">
        <v>62</v>
      </c>
      <c r="B95" s="7">
        <f t="shared" si="21"/>
        <v>159</v>
      </c>
      <c r="C95" s="7">
        <v>122</v>
      </c>
      <c r="D95" s="7">
        <v>37</v>
      </c>
      <c r="E95" s="7" t="e">
        <f t="shared" si="22"/>
        <v>#REF!</v>
      </c>
      <c r="F95" s="5" t="e">
        <f t="shared" si="23"/>
        <v>#REF!</v>
      </c>
      <c r="G95" s="5" t="e">
        <f t="shared" si="24"/>
        <v>#REF!</v>
      </c>
      <c r="H95" s="5" t="e">
        <f t="shared" si="25"/>
        <v>#REF!</v>
      </c>
      <c r="I95" s="5" t="e">
        <f>SUMPRODUCT((#REF!='지역별 지원개소'!$A95)*(#REF!='지역별 지원개소'!I$4))</f>
        <v>#REF!</v>
      </c>
      <c r="J95" s="5" t="e">
        <f>SUMPRODUCT((#REF!='지역별 지원개소'!$A95)*(#REF!='지역별 지원개소'!J$4))</f>
        <v>#REF!</v>
      </c>
      <c r="K95" s="5" t="e">
        <f t="shared" si="26"/>
        <v>#REF!</v>
      </c>
      <c r="L95" s="5" t="e">
        <f>SUMPRODUCT((#REF!='지역별 지원개소'!$A95)*(#REF!='지역별 지원개소'!L$4))</f>
        <v>#REF!</v>
      </c>
      <c r="M95" s="5" t="e">
        <f>SUMPRODUCT((#REF!='지역별 지원개소'!$A95)*(#REF!='지역별 지원개소'!M$4))</f>
        <v>#REF!</v>
      </c>
      <c r="N95" s="5" t="e">
        <f t="shared" si="27"/>
        <v>#REF!</v>
      </c>
      <c r="O95" s="5" t="e">
        <f>SUMPRODUCT((#REF!='지역별 지원개소'!$A95)*(#REF!='지역별 지원개소'!O$4))</f>
        <v>#REF!</v>
      </c>
      <c r="P95" s="5" t="e">
        <f>SUMPRODUCT((#REF!='지역별 지원개소'!$A95)*(#REF!='지역별 지원개소'!P$4))</f>
        <v>#REF!</v>
      </c>
      <c r="Q95" s="5" t="e">
        <f t="shared" si="28"/>
        <v>#REF!</v>
      </c>
      <c r="R95" s="5" t="e">
        <f>SUMPRODUCT((#REF!='지역별 지원개소'!$A95)*(#REF!='지역별 지원개소'!R$4))</f>
        <v>#REF!</v>
      </c>
      <c r="S95" s="5" t="e">
        <f>SUMPRODUCT((#REF!='지역별 지원개소'!$A95)*(#REF!='지역별 지원개소'!S$4))</f>
        <v>#REF!</v>
      </c>
      <c r="T95" s="5" t="e">
        <f t="shared" si="29"/>
        <v>#REF!</v>
      </c>
      <c r="U95" s="5" t="e">
        <f t="shared" si="30"/>
        <v>#REF!</v>
      </c>
      <c r="V95" s="5" t="e">
        <f t="shared" si="31"/>
        <v>#REF!</v>
      </c>
      <c r="W95" s="8" t="e">
        <f t="shared" si="32"/>
        <v>#REF!</v>
      </c>
      <c r="X95" s="8" t="e">
        <f t="shared" si="33"/>
        <v>#REF!</v>
      </c>
      <c r="Y95" s="9" t="e">
        <f t="shared" si="34"/>
        <v>#REF!</v>
      </c>
    </row>
    <row r="96" spans="1:25">
      <c r="A96" s="6" t="s">
        <v>63</v>
      </c>
      <c r="B96" s="7">
        <f t="shared" si="21"/>
        <v>159</v>
      </c>
      <c r="C96" s="7">
        <v>112</v>
      </c>
      <c r="D96" s="7">
        <v>47</v>
      </c>
      <c r="E96" s="7" t="e">
        <f t="shared" si="22"/>
        <v>#REF!</v>
      </c>
      <c r="F96" s="5" t="e">
        <f t="shared" si="23"/>
        <v>#REF!</v>
      </c>
      <c r="G96" s="5" t="e">
        <f t="shared" si="24"/>
        <v>#REF!</v>
      </c>
      <c r="H96" s="5" t="e">
        <f t="shared" si="25"/>
        <v>#REF!</v>
      </c>
      <c r="I96" s="5" t="e">
        <f>SUMPRODUCT((#REF!='지역별 지원개소'!$A96)*(#REF!='지역별 지원개소'!I$4))</f>
        <v>#REF!</v>
      </c>
      <c r="J96" s="5" t="e">
        <f>SUMPRODUCT((#REF!='지역별 지원개소'!$A96)*(#REF!='지역별 지원개소'!J$4))</f>
        <v>#REF!</v>
      </c>
      <c r="K96" s="5" t="e">
        <f t="shared" si="26"/>
        <v>#REF!</v>
      </c>
      <c r="L96" s="5" t="e">
        <f>SUMPRODUCT((#REF!='지역별 지원개소'!$A96)*(#REF!='지역별 지원개소'!L$4))</f>
        <v>#REF!</v>
      </c>
      <c r="M96" s="5" t="e">
        <f>SUMPRODUCT((#REF!='지역별 지원개소'!$A96)*(#REF!='지역별 지원개소'!M$4))</f>
        <v>#REF!</v>
      </c>
      <c r="N96" s="5" t="e">
        <f t="shared" si="27"/>
        <v>#REF!</v>
      </c>
      <c r="O96" s="5" t="e">
        <f>SUMPRODUCT((#REF!='지역별 지원개소'!$A96)*(#REF!='지역별 지원개소'!O$4))</f>
        <v>#REF!</v>
      </c>
      <c r="P96" s="5" t="e">
        <f>SUMPRODUCT((#REF!='지역별 지원개소'!$A96)*(#REF!='지역별 지원개소'!P$4))</f>
        <v>#REF!</v>
      </c>
      <c r="Q96" s="5" t="e">
        <f t="shared" si="28"/>
        <v>#REF!</v>
      </c>
      <c r="R96" s="5" t="e">
        <f>SUMPRODUCT((#REF!='지역별 지원개소'!$A96)*(#REF!='지역별 지원개소'!R$4))</f>
        <v>#REF!</v>
      </c>
      <c r="S96" s="5" t="e">
        <f>SUMPRODUCT((#REF!='지역별 지원개소'!$A96)*(#REF!='지역별 지원개소'!S$4))</f>
        <v>#REF!</v>
      </c>
      <c r="T96" s="5" t="e">
        <f t="shared" si="29"/>
        <v>#REF!</v>
      </c>
      <c r="U96" s="5" t="e">
        <f t="shared" si="30"/>
        <v>#REF!</v>
      </c>
      <c r="V96" s="5" t="e">
        <f t="shared" si="31"/>
        <v>#REF!</v>
      </c>
      <c r="W96" s="8" t="e">
        <f t="shared" si="32"/>
        <v>#REF!</v>
      </c>
      <c r="X96" s="8" t="e">
        <f t="shared" si="33"/>
        <v>#REF!</v>
      </c>
      <c r="Y96" s="9" t="e">
        <f t="shared" si="34"/>
        <v>#REF!</v>
      </c>
    </row>
    <row r="97" spans="1:25">
      <c r="A97" s="6" t="s">
        <v>64</v>
      </c>
      <c r="B97" s="7">
        <f t="shared" si="21"/>
        <v>358</v>
      </c>
      <c r="C97" s="7">
        <v>307</v>
      </c>
      <c r="D97" s="7">
        <v>51</v>
      </c>
      <c r="E97" s="7" t="e">
        <f t="shared" si="22"/>
        <v>#REF!</v>
      </c>
      <c r="F97" s="5" t="e">
        <f t="shared" si="23"/>
        <v>#REF!</v>
      </c>
      <c r="G97" s="5" t="e">
        <f t="shared" si="24"/>
        <v>#REF!</v>
      </c>
      <c r="H97" s="5" t="e">
        <f t="shared" si="25"/>
        <v>#REF!</v>
      </c>
      <c r="I97" s="5" t="e">
        <f>SUMPRODUCT((#REF!='지역별 지원개소'!$A97)*(#REF!='지역별 지원개소'!I$4))</f>
        <v>#REF!</v>
      </c>
      <c r="J97" s="5" t="e">
        <f>SUMPRODUCT((#REF!='지역별 지원개소'!$A97)*(#REF!='지역별 지원개소'!J$4))</f>
        <v>#REF!</v>
      </c>
      <c r="K97" s="5" t="e">
        <f t="shared" si="26"/>
        <v>#REF!</v>
      </c>
      <c r="L97" s="5" t="e">
        <f>SUMPRODUCT((#REF!='지역별 지원개소'!$A97)*(#REF!='지역별 지원개소'!L$4))</f>
        <v>#REF!</v>
      </c>
      <c r="M97" s="5" t="e">
        <f>SUMPRODUCT((#REF!='지역별 지원개소'!$A97)*(#REF!='지역별 지원개소'!M$4))</f>
        <v>#REF!</v>
      </c>
      <c r="N97" s="5" t="e">
        <f t="shared" si="27"/>
        <v>#REF!</v>
      </c>
      <c r="O97" s="5" t="e">
        <f>SUMPRODUCT((#REF!='지역별 지원개소'!$A97)*(#REF!='지역별 지원개소'!O$4))</f>
        <v>#REF!</v>
      </c>
      <c r="P97" s="5" t="e">
        <f>SUMPRODUCT((#REF!='지역별 지원개소'!$A97)*(#REF!='지역별 지원개소'!P$4))</f>
        <v>#REF!</v>
      </c>
      <c r="Q97" s="5" t="e">
        <f t="shared" si="28"/>
        <v>#REF!</v>
      </c>
      <c r="R97" s="5" t="e">
        <f>SUMPRODUCT((#REF!='지역별 지원개소'!$A97)*(#REF!='지역별 지원개소'!R$4))</f>
        <v>#REF!</v>
      </c>
      <c r="S97" s="5" t="e">
        <f>SUMPRODUCT((#REF!='지역별 지원개소'!$A97)*(#REF!='지역별 지원개소'!S$4))</f>
        <v>#REF!</v>
      </c>
      <c r="T97" s="5" t="e">
        <f t="shared" si="29"/>
        <v>#REF!</v>
      </c>
      <c r="U97" s="5" t="e">
        <f t="shared" si="30"/>
        <v>#REF!</v>
      </c>
      <c r="V97" s="5" t="e">
        <f t="shared" si="31"/>
        <v>#REF!</v>
      </c>
      <c r="W97" s="8" t="e">
        <f t="shared" si="32"/>
        <v>#REF!</v>
      </c>
      <c r="X97" s="8" t="e">
        <f t="shared" si="33"/>
        <v>#REF!</v>
      </c>
      <c r="Y97" s="9" t="e">
        <f t="shared" si="34"/>
        <v>#REF!</v>
      </c>
    </row>
    <row r="98" spans="1:25">
      <c r="A98" s="6" t="s">
        <v>65</v>
      </c>
      <c r="B98" s="7">
        <f t="shared" si="21"/>
        <v>641</v>
      </c>
      <c r="C98" s="7">
        <v>489</v>
      </c>
      <c r="D98" s="7">
        <v>152</v>
      </c>
      <c r="E98" s="7" t="e">
        <f t="shared" si="22"/>
        <v>#REF!</v>
      </c>
      <c r="F98" s="5" t="e">
        <f t="shared" si="23"/>
        <v>#REF!</v>
      </c>
      <c r="G98" s="5" t="e">
        <f t="shared" si="24"/>
        <v>#REF!</v>
      </c>
      <c r="H98" s="5" t="e">
        <f t="shared" si="25"/>
        <v>#REF!</v>
      </c>
      <c r="I98" s="5" t="e">
        <f>SUMPRODUCT((#REF!='지역별 지원개소'!$A98)*(#REF!='지역별 지원개소'!I$4))</f>
        <v>#REF!</v>
      </c>
      <c r="J98" s="5" t="e">
        <f>SUMPRODUCT((#REF!='지역별 지원개소'!$A98)*(#REF!='지역별 지원개소'!J$4))</f>
        <v>#REF!</v>
      </c>
      <c r="K98" s="5" t="e">
        <f t="shared" si="26"/>
        <v>#REF!</v>
      </c>
      <c r="L98" s="5" t="e">
        <f>SUMPRODUCT((#REF!='지역별 지원개소'!$A98)*(#REF!='지역별 지원개소'!L$4))</f>
        <v>#REF!</v>
      </c>
      <c r="M98" s="5" t="e">
        <f>SUMPRODUCT((#REF!='지역별 지원개소'!$A98)*(#REF!='지역별 지원개소'!M$4))</f>
        <v>#REF!</v>
      </c>
      <c r="N98" s="5" t="e">
        <f t="shared" si="27"/>
        <v>#REF!</v>
      </c>
      <c r="O98" s="5" t="e">
        <f>SUMPRODUCT((#REF!='지역별 지원개소'!$A98)*(#REF!='지역별 지원개소'!O$4))</f>
        <v>#REF!</v>
      </c>
      <c r="P98" s="5" t="e">
        <f>SUMPRODUCT((#REF!='지역별 지원개소'!$A98)*(#REF!='지역별 지원개소'!P$4))</f>
        <v>#REF!</v>
      </c>
      <c r="Q98" s="5" t="e">
        <f t="shared" si="28"/>
        <v>#REF!</v>
      </c>
      <c r="R98" s="5" t="e">
        <f>SUMPRODUCT((#REF!='지역별 지원개소'!$A98)*(#REF!='지역별 지원개소'!R$4))</f>
        <v>#REF!</v>
      </c>
      <c r="S98" s="5" t="e">
        <f>SUMPRODUCT((#REF!='지역별 지원개소'!$A98)*(#REF!='지역별 지원개소'!S$4))</f>
        <v>#REF!</v>
      </c>
      <c r="T98" s="5" t="e">
        <f t="shared" si="29"/>
        <v>#REF!</v>
      </c>
      <c r="U98" s="5" t="e">
        <f t="shared" si="30"/>
        <v>#REF!</v>
      </c>
      <c r="V98" s="5" t="e">
        <f t="shared" si="31"/>
        <v>#REF!</v>
      </c>
      <c r="W98" s="8" t="e">
        <f t="shared" si="32"/>
        <v>#REF!</v>
      </c>
      <c r="X98" s="8" t="e">
        <f t="shared" si="33"/>
        <v>#REF!</v>
      </c>
      <c r="Y98" s="9" t="e">
        <f t="shared" si="34"/>
        <v>#REF!</v>
      </c>
    </row>
    <row r="99" spans="1:25">
      <c r="A99" s="6" t="s">
        <v>66</v>
      </c>
      <c r="B99" s="7">
        <f t="shared" si="21"/>
        <v>154</v>
      </c>
      <c r="C99" s="7">
        <v>108</v>
      </c>
      <c r="D99" s="7">
        <v>46</v>
      </c>
      <c r="E99" s="7" t="e">
        <f t="shared" si="22"/>
        <v>#REF!</v>
      </c>
      <c r="F99" s="5" t="e">
        <f t="shared" si="23"/>
        <v>#REF!</v>
      </c>
      <c r="G99" s="5" t="e">
        <f t="shared" si="24"/>
        <v>#REF!</v>
      </c>
      <c r="H99" s="5" t="e">
        <f t="shared" si="25"/>
        <v>#REF!</v>
      </c>
      <c r="I99" s="5" t="e">
        <f>SUMPRODUCT((#REF!='지역별 지원개소'!$A99)*(#REF!='지역별 지원개소'!I$4))</f>
        <v>#REF!</v>
      </c>
      <c r="J99" s="5" t="e">
        <f>SUMPRODUCT((#REF!='지역별 지원개소'!$A99)*(#REF!='지역별 지원개소'!J$4))</f>
        <v>#REF!</v>
      </c>
      <c r="K99" s="5" t="e">
        <f t="shared" si="26"/>
        <v>#REF!</v>
      </c>
      <c r="L99" s="5" t="e">
        <f>SUMPRODUCT((#REF!='지역별 지원개소'!$A99)*(#REF!='지역별 지원개소'!L$4))</f>
        <v>#REF!</v>
      </c>
      <c r="M99" s="5" t="e">
        <f>SUMPRODUCT((#REF!='지역별 지원개소'!$A99)*(#REF!='지역별 지원개소'!M$4))</f>
        <v>#REF!</v>
      </c>
      <c r="N99" s="5" t="e">
        <f t="shared" si="27"/>
        <v>#REF!</v>
      </c>
      <c r="O99" s="5" t="e">
        <f>SUMPRODUCT((#REF!='지역별 지원개소'!$A99)*(#REF!='지역별 지원개소'!O$4))</f>
        <v>#REF!</v>
      </c>
      <c r="P99" s="5" t="e">
        <f>SUMPRODUCT((#REF!='지역별 지원개소'!$A99)*(#REF!='지역별 지원개소'!P$4))</f>
        <v>#REF!</v>
      </c>
      <c r="Q99" s="5" t="e">
        <f t="shared" si="28"/>
        <v>#REF!</v>
      </c>
      <c r="R99" s="5" t="e">
        <f>SUMPRODUCT((#REF!='지역별 지원개소'!$A99)*(#REF!='지역별 지원개소'!R$4))</f>
        <v>#REF!</v>
      </c>
      <c r="S99" s="5" t="e">
        <f>SUMPRODUCT((#REF!='지역별 지원개소'!$A99)*(#REF!='지역별 지원개소'!S$4))</f>
        <v>#REF!</v>
      </c>
      <c r="T99" s="5" t="e">
        <f t="shared" si="29"/>
        <v>#REF!</v>
      </c>
      <c r="U99" s="5" t="e">
        <f t="shared" si="30"/>
        <v>#REF!</v>
      </c>
      <c r="V99" s="5" t="e">
        <f t="shared" si="31"/>
        <v>#REF!</v>
      </c>
      <c r="W99" s="8" t="e">
        <f t="shared" si="32"/>
        <v>#REF!</v>
      </c>
      <c r="X99" s="8" t="e">
        <f t="shared" si="33"/>
        <v>#REF!</v>
      </c>
      <c r="Y99" s="9" t="e">
        <f t="shared" si="34"/>
        <v>#REF!</v>
      </c>
    </row>
    <row r="100" spans="1:25">
      <c r="A100" s="6" t="s">
        <v>67</v>
      </c>
      <c r="B100" s="7">
        <f t="shared" si="21"/>
        <v>507</v>
      </c>
      <c r="C100" s="7">
        <v>356</v>
      </c>
      <c r="D100" s="7">
        <v>151</v>
      </c>
      <c r="E100" s="7" t="e">
        <f t="shared" si="22"/>
        <v>#REF!</v>
      </c>
      <c r="F100" s="5" t="e">
        <f t="shared" si="23"/>
        <v>#REF!</v>
      </c>
      <c r="G100" s="5" t="e">
        <f t="shared" si="24"/>
        <v>#REF!</v>
      </c>
      <c r="H100" s="5" t="e">
        <f t="shared" si="25"/>
        <v>#REF!</v>
      </c>
      <c r="I100" s="5" t="e">
        <f>SUMPRODUCT((#REF!='지역별 지원개소'!$A100)*(#REF!='지역별 지원개소'!I$4))</f>
        <v>#REF!</v>
      </c>
      <c r="J100" s="5" t="e">
        <f>SUMPRODUCT((#REF!='지역별 지원개소'!$A100)*(#REF!='지역별 지원개소'!J$4))</f>
        <v>#REF!</v>
      </c>
      <c r="K100" s="5" t="e">
        <f t="shared" si="26"/>
        <v>#REF!</v>
      </c>
      <c r="L100" s="5" t="e">
        <f>SUMPRODUCT((#REF!='지역별 지원개소'!$A100)*(#REF!='지역별 지원개소'!L$4))</f>
        <v>#REF!</v>
      </c>
      <c r="M100" s="5" t="e">
        <f>SUMPRODUCT((#REF!='지역별 지원개소'!$A100)*(#REF!='지역별 지원개소'!M$4))</f>
        <v>#REF!</v>
      </c>
      <c r="N100" s="5" t="e">
        <f t="shared" si="27"/>
        <v>#REF!</v>
      </c>
      <c r="O100" s="5" t="e">
        <f>SUMPRODUCT((#REF!='지역별 지원개소'!$A100)*(#REF!='지역별 지원개소'!O$4))</f>
        <v>#REF!</v>
      </c>
      <c r="P100" s="5" t="e">
        <f>SUMPRODUCT((#REF!='지역별 지원개소'!$A100)*(#REF!='지역별 지원개소'!P$4))</f>
        <v>#REF!</v>
      </c>
      <c r="Q100" s="5" t="e">
        <f t="shared" si="28"/>
        <v>#REF!</v>
      </c>
      <c r="R100" s="5" t="e">
        <f>SUMPRODUCT((#REF!='지역별 지원개소'!$A100)*(#REF!='지역별 지원개소'!R$4))</f>
        <v>#REF!</v>
      </c>
      <c r="S100" s="5" t="e">
        <f>SUMPRODUCT((#REF!='지역별 지원개소'!$A100)*(#REF!='지역별 지원개소'!S$4))</f>
        <v>#REF!</v>
      </c>
      <c r="T100" s="5" t="e">
        <f t="shared" si="29"/>
        <v>#REF!</v>
      </c>
      <c r="U100" s="5" t="e">
        <f t="shared" si="30"/>
        <v>#REF!</v>
      </c>
      <c r="V100" s="5" t="e">
        <f t="shared" si="31"/>
        <v>#REF!</v>
      </c>
      <c r="W100" s="8" t="e">
        <f t="shared" si="32"/>
        <v>#REF!</v>
      </c>
      <c r="X100" s="8" t="e">
        <f t="shared" si="33"/>
        <v>#REF!</v>
      </c>
      <c r="Y100" s="9" t="e">
        <f t="shared" si="34"/>
        <v>#REF!</v>
      </c>
    </row>
    <row r="101" spans="1:25">
      <c r="A101" s="6" t="s">
        <v>68</v>
      </c>
      <c r="B101" s="7">
        <f t="shared" si="21"/>
        <v>469</v>
      </c>
      <c r="C101" s="7">
        <v>372</v>
      </c>
      <c r="D101" s="7">
        <v>97</v>
      </c>
      <c r="E101" s="7" t="e">
        <f t="shared" si="22"/>
        <v>#REF!</v>
      </c>
      <c r="F101" s="5" t="e">
        <f t="shared" si="23"/>
        <v>#REF!</v>
      </c>
      <c r="G101" s="5" t="e">
        <f t="shared" si="24"/>
        <v>#REF!</v>
      </c>
      <c r="H101" s="5" t="e">
        <f t="shared" si="25"/>
        <v>#REF!</v>
      </c>
      <c r="I101" s="5" t="e">
        <f>SUMPRODUCT((#REF!='지역별 지원개소'!$A101)*(#REF!='지역별 지원개소'!I$4))</f>
        <v>#REF!</v>
      </c>
      <c r="J101" s="5" t="e">
        <f>SUMPRODUCT((#REF!='지역별 지원개소'!$A101)*(#REF!='지역별 지원개소'!J$4))</f>
        <v>#REF!</v>
      </c>
      <c r="K101" s="5" t="e">
        <f t="shared" si="26"/>
        <v>#REF!</v>
      </c>
      <c r="L101" s="5" t="e">
        <f>SUMPRODUCT((#REF!='지역별 지원개소'!$A101)*(#REF!='지역별 지원개소'!L$4))</f>
        <v>#REF!</v>
      </c>
      <c r="M101" s="5" t="e">
        <f>SUMPRODUCT((#REF!='지역별 지원개소'!$A101)*(#REF!='지역별 지원개소'!M$4))</f>
        <v>#REF!</v>
      </c>
      <c r="N101" s="5" t="e">
        <f t="shared" si="27"/>
        <v>#REF!</v>
      </c>
      <c r="O101" s="5" t="e">
        <f>SUMPRODUCT((#REF!='지역별 지원개소'!$A101)*(#REF!='지역별 지원개소'!O$4))</f>
        <v>#REF!</v>
      </c>
      <c r="P101" s="5" t="e">
        <f>SUMPRODUCT((#REF!='지역별 지원개소'!$A101)*(#REF!='지역별 지원개소'!P$4))</f>
        <v>#REF!</v>
      </c>
      <c r="Q101" s="5" t="e">
        <f t="shared" si="28"/>
        <v>#REF!</v>
      </c>
      <c r="R101" s="5" t="e">
        <f>SUMPRODUCT((#REF!='지역별 지원개소'!$A101)*(#REF!='지역별 지원개소'!R$4))</f>
        <v>#REF!</v>
      </c>
      <c r="S101" s="5" t="e">
        <f>SUMPRODUCT((#REF!='지역별 지원개소'!$A101)*(#REF!='지역별 지원개소'!S$4))</f>
        <v>#REF!</v>
      </c>
      <c r="T101" s="5" t="e">
        <f t="shared" si="29"/>
        <v>#REF!</v>
      </c>
      <c r="U101" s="5" t="e">
        <f t="shared" si="30"/>
        <v>#REF!</v>
      </c>
      <c r="V101" s="5" t="e">
        <f t="shared" si="31"/>
        <v>#REF!</v>
      </c>
      <c r="W101" s="8" t="e">
        <f t="shared" si="32"/>
        <v>#REF!</v>
      </c>
      <c r="X101" s="8" t="e">
        <f t="shared" si="33"/>
        <v>#REF!</v>
      </c>
      <c r="Y101" s="9" t="e">
        <f t="shared" si="34"/>
        <v>#REF!</v>
      </c>
    </row>
    <row r="102" spans="1:25">
      <c r="A102" s="6" t="s">
        <v>69</v>
      </c>
      <c r="B102" s="7">
        <f t="shared" si="21"/>
        <v>572</v>
      </c>
      <c r="C102" s="7">
        <v>463</v>
      </c>
      <c r="D102" s="7">
        <v>109</v>
      </c>
      <c r="E102" s="7" t="e">
        <f t="shared" si="22"/>
        <v>#REF!</v>
      </c>
      <c r="F102" s="5" t="e">
        <f t="shared" si="23"/>
        <v>#REF!</v>
      </c>
      <c r="G102" s="5" t="e">
        <f t="shared" si="24"/>
        <v>#REF!</v>
      </c>
      <c r="H102" s="5" t="e">
        <f t="shared" si="25"/>
        <v>#REF!</v>
      </c>
      <c r="I102" s="5" t="e">
        <f>SUMPRODUCT((#REF!='지역별 지원개소'!$A102)*(#REF!='지역별 지원개소'!I$4))</f>
        <v>#REF!</v>
      </c>
      <c r="J102" s="5" t="e">
        <f>SUMPRODUCT((#REF!='지역별 지원개소'!$A102)*(#REF!='지역별 지원개소'!J$4))</f>
        <v>#REF!</v>
      </c>
      <c r="K102" s="5" t="e">
        <f t="shared" si="26"/>
        <v>#REF!</v>
      </c>
      <c r="L102" s="5" t="e">
        <f>SUMPRODUCT((#REF!='지역별 지원개소'!$A102)*(#REF!='지역별 지원개소'!L$4))</f>
        <v>#REF!</v>
      </c>
      <c r="M102" s="5" t="e">
        <f>SUMPRODUCT((#REF!='지역별 지원개소'!$A102)*(#REF!='지역별 지원개소'!M$4))</f>
        <v>#REF!</v>
      </c>
      <c r="N102" s="5" t="e">
        <f t="shared" si="27"/>
        <v>#REF!</v>
      </c>
      <c r="O102" s="5" t="e">
        <f>SUMPRODUCT((#REF!='지역별 지원개소'!$A102)*(#REF!='지역별 지원개소'!O$4))</f>
        <v>#REF!</v>
      </c>
      <c r="P102" s="5" t="e">
        <f>SUMPRODUCT((#REF!='지역별 지원개소'!$A102)*(#REF!='지역별 지원개소'!P$4))</f>
        <v>#REF!</v>
      </c>
      <c r="Q102" s="5" t="e">
        <f t="shared" si="28"/>
        <v>#REF!</v>
      </c>
      <c r="R102" s="5" t="e">
        <f>SUMPRODUCT((#REF!='지역별 지원개소'!$A102)*(#REF!='지역별 지원개소'!R$4))</f>
        <v>#REF!</v>
      </c>
      <c r="S102" s="5" t="e">
        <f>SUMPRODUCT((#REF!='지역별 지원개소'!$A102)*(#REF!='지역별 지원개소'!S$4))</f>
        <v>#REF!</v>
      </c>
      <c r="T102" s="5" t="e">
        <f t="shared" si="29"/>
        <v>#REF!</v>
      </c>
      <c r="U102" s="5" t="e">
        <f t="shared" si="30"/>
        <v>#REF!</v>
      </c>
      <c r="V102" s="5" t="e">
        <f t="shared" si="31"/>
        <v>#REF!</v>
      </c>
      <c r="W102" s="8" t="e">
        <f t="shared" si="32"/>
        <v>#REF!</v>
      </c>
      <c r="X102" s="8" t="e">
        <f t="shared" si="33"/>
        <v>#REF!</v>
      </c>
      <c r="Y102" s="9" t="e">
        <f t="shared" si="34"/>
        <v>#REF!</v>
      </c>
    </row>
    <row r="103" spans="1:25">
      <c r="A103" s="6" t="s">
        <v>70</v>
      </c>
      <c r="B103" s="7">
        <f t="shared" si="21"/>
        <v>339</v>
      </c>
      <c r="C103" s="7">
        <v>243</v>
      </c>
      <c r="D103" s="7">
        <v>96</v>
      </c>
      <c r="E103" s="7" t="e">
        <f t="shared" si="22"/>
        <v>#REF!</v>
      </c>
      <c r="F103" s="5" t="e">
        <f t="shared" si="23"/>
        <v>#REF!</v>
      </c>
      <c r="G103" s="5" t="e">
        <f t="shared" si="24"/>
        <v>#REF!</v>
      </c>
      <c r="H103" s="5" t="e">
        <f t="shared" si="25"/>
        <v>#REF!</v>
      </c>
      <c r="I103" s="5" t="e">
        <f>SUMPRODUCT((#REF!='지역별 지원개소'!$A103)*(#REF!='지역별 지원개소'!I$4))</f>
        <v>#REF!</v>
      </c>
      <c r="J103" s="5" t="e">
        <f>SUMPRODUCT((#REF!='지역별 지원개소'!$A103)*(#REF!='지역별 지원개소'!J$4))</f>
        <v>#REF!</v>
      </c>
      <c r="K103" s="5" t="e">
        <f t="shared" si="26"/>
        <v>#REF!</v>
      </c>
      <c r="L103" s="5" t="e">
        <f>SUMPRODUCT((#REF!='지역별 지원개소'!$A103)*(#REF!='지역별 지원개소'!L$4))</f>
        <v>#REF!</v>
      </c>
      <c r="M103" s="5" t="e">
        <f>SUMPRODUCT((#REF!='지역별 지원개소'!$A103)*(#REF!='지역별 지원개소'!M$4))</f>
        <v>#REF!</v>
      </c>
      <c r="N103" s="5" t="e">
        <f t="shared" si="27"/>
        <v>#REF!</v>
      </c>
      <c r="O103" s="5" t="e">
        <f>SUMPRODUCT((#REF!='지역별 지원개소'!$A103)*(#REF!='지역별 지원개소'!O$4))</f>
        <v>#REF!</v>
      </c>
      <c r="P103" s="5" t="e">
        <f>SUMPRODUCT((#REF!='지역별 지원개소'!$A103)*(#REF!='지역별 지원개소'!P$4))</f>
        <v>#REF!</v>
      </c>
      <c r="Q103" s="5" t="e">
        <f t="shared" si="28"/>
        <v>#REF!</v>
      </c>
      <c r="R103" s="5" t="e">
        <f>SUMPRODUCT((#REF!='지역별 지원개소'!$A103)*(#REF!='지역별 지원개소'!R$4))</f>
        <v>#REF!</v>
      </c>
      <c r="S103" s="5" t="e">
        <f>SUMPRODUCT((#REF!='지역별 지원개소'!$A103)*(#REF!='지역별 지원개소'!S$4))</f>
        <v>#REF!</v>
      </c>
      <c r="T103" s="5" t="e">
        <f t="shared" si="29"/>
        <v>#REF!</v>
      </c>
      <c r="U103" s="5" t="e">
        <f t="shared" si="30"/>
        <v>#REF!</v>
      </c>
      <c r="V103" s="5" t="e">
        <f t="shared" si="31"/>
        <v>#REF!</v>
      </c>
      <c r="W103" s="8" t="e">
        <f t="shared" si="32"/>
        <v>#REF!</v>
      </c>
      <c r="X103" s="8" t="e">
        <f t="shared" si="33"/>
        <v>#REF!</v>
      </c>
      <c r="Y103" s="9" t="e">
        <f t="shared" si="34"/>
        <v>#REF!</v>
      </c>
    </row>
    <row r="104" spans="1:25">
      <c r="A104" s="6" t="s">
        <v>71</v>
      </c>
      <c r="B104" s="7">
        <f t="shared" si="21"/>
        <v>390</v>
      </c>
      <c r="C104" s="7">
        <v>252</v>
      </c>
      <c r="D104" s="7">
        <v>138</v>
      </c>
      <c r="E104" s="7" t="e">
        <f t="shared" si="22"/>
        <v>#REF!</v>
      </c>
      <c r="F104" s="5" t="e">
        <f t="shared" si="23"/>
        <v>#REF!</v>
      </c>
      <c r="G104" s="5" t="e">
        <f t="shared" si="24"/>
        <v>#REF!</v>
      </c>
      <c r="H104" s="5" t="e">
        <f t="shared" si="25"/>
        <v>#REF!</v>
      </c>
      <c r="I104" s="5" t="e">
        <f>SUMPRODUCT((#REF!='지역별 지원개소'!$A104)*(#REF!='지역별 지원개소'!I$4))</f>
        <v>#REF!</v>
      </c>
      <c r="J104" s="5" t="e">
        <f>SUMPRODUCT((#REF!='지역별 지원개소'!$A104)*(#REF!='지역별 지원개소'!J$4))</f>
        <v>#REF!</v>
      </c>
      <c r="K104" s="5" t="e">
        <f t="shared" si="26"/>
        <v>#REF!</v>
      </c>
      <c r="L104" s="5" t="e">
        <f>SUMPRODUCT((#REF!='지역별 지원개소'!$A104)*(#REF!='지역별 지원개소'!L$4))</f>
        <v>#REF!</v>
      </c>
      <c r="M104" s="5" t="e">
        <f>SUMPRODUCT((#REF!='지역별 지원개소'!$A104)*(#REF!='지역별 지원개소'!M$4))</f>
        <v>#REF!</v>
      </c>
      <c r="N104" s="5" t="e">
        <f t="shared" si="27"/>
        <v>#REF!</v>
      </c>
      <c r="O104" s="5" t="e">
        <f>SUMPRODUCT((#REF!='지역별 지원개소'!$A104)*(#REF!='지역별 지원개소'!O$4))</f>
        <v>#REF!</v>
      </c>
      <c r="P104" s="5" t="e">
        <f>SUMPRODUCT((#REF!='지역별 지원개소'!$A104)*(#REF!='지역별 지원개소'!P$4))</f>
        <v>#REF!</v>
      </c>
      <c r="Q104" s="5" t="e">
        <f t="shared" si="28"/>
        <v>#REF!</v>
      </c>
      <c r="R104" s="5" t="e">
        <f>SUMPRODUCT((#REF!='지역별 지원개소'!$A104)*(#REF!='지역별 지원개소'!R$4))</f>
        <v>#REF!</v>
      </c>
      <c r="S104" s="5" t="e">
        <f>SUMPRODUCT((#REF!='지역별 지원개소'!$A104)*(#REF!='지역별 지원개소'!S$4))</f>
        <v>#REF!</v>
      </c>
      <c r="T104" s="5" t="e">
        <f t="shared" si="29"/>
        <v>#REF!</v>
      </c>
      <c r="U104" s="5" t="e">
        <f t="shared" si="30"/>
        <v>#REF!</v>
      </c>
      <c r="V104" s="5" t="e">
        <f t="shared" si="31"/>
        <v>#REF!</v>
      </c>
      <c r="W104" s="8" t="e">
        <f t="shared" si="32"/>
        <v>#REF!</v>
      </c>
      <c r="X104" s="8" t="e">
        <f t="shared" si="33"/>
        <v>#REF!</v>
      </c>
      <c r="Y104" s="9" t="e">
        <f t="shared" si="34"/>
        <v>#REF!</v>
      </c>
    </row>
    <row r="105" spans="1:25">
      <c r="A105" s="6" t="s">
        <v>72</v>
      </c>
      <c r="B105" s="7">
        <f t="shared" si="21"/>
        <v>511</v>
      </c>
      <c r="C105" s="7">
        <v>455</v>
      </c>
      <c r="D105" s="7">
        <v>56</v>
      </c>
      <c r="E105" s="7" t="e">
        <f t="shared" si="22"/>
        <v>#REF!</v>
      </c>
      <c r="F105" s="5" t="e">
        <f t="shared" si="23"/>
        <v>#REF!</v>
      </c>
      <c r="G105" s="5" t="e">
        <f t="shared" si="24"/>
        <v>#REF!</v>
      </c>
      <c r="H105" s="5" t="e">
        <f t="shared" si="25"/>
        <v>#REF!</v>
      </c>
      <c r="I105" s="5" t="e">
        <f>SUMPRODUCT((#REF!='지역별 지원개소'!$A105)*(#REF!='지역별 지원개소'!I$4))</f>
        <v>#REF!</v>
      </c>
      <c r="J105" s="5" t="e">
        <f>SUMPRODUCT((#REF!='지역별 지원개소'!$A105)*(#REF!='지역별 지원개소'!J$4))</f>
        <v>#REF!</v>
      </c>
      <c r="K105" s="5" t="e">
        <f t="shared" si="26"/>
        <v>#REF!</v>
      </c>
      <c r="L105" s="5" t="e">
        <f>SUMPRODUCT((#REF!='지역별 지원개소'!$A105)*(#REF!='지역별 지원개소'!L$4))</f>
        <v>#REF!</v>
      </c>
      <c r="M105" s="5" t="e">
        <f>SUMPRODUCT((#REF!='지역별 지원개소'!$A105)*(#REF!='지역별 지원개소'!M$4))</f>
        <v>#REF!</v>
      </c>
      <c r="N105" s="5" t="e">
        <f t="shared" si="27"/>
        <v>#REF!</v>
      </c>
      <c r="O105" s="5" t="e">
        <f>SUMPRODUCT((#REF!='지역별 지원개소'!$A105)*(#REF!='지역별 지원개소'!O$4))</f>
        <v>#REF!</v>
      </c>
      <c r="P105" s="5" t="e">
        <f>SUMPRODUCT((#REF!='지역별 지원개소'!$A105)*(#REF!='지역별 지원개소'!P$4))</f>
        <v>#REF!</v>
      </c>
      <c r="Q105" s="5" t="e">
        <f t="shared" si="28"/>
        <v>#REF!</v>
      </c>
      <c r="R105" s="5" t="e">
        <f>SUMPRODUCT((#REF!='지역별 지원개소'!$A105)*(#REF!='지역별 지원개소'!R$4))</f>
        <v>#REF!</v>
      </c>
      <c r="S105" s="5" t="e">
        <f>SUMPRODUCT((#REF!='지역별 지원개소'!$A105)*(#REF!='지역별 지원개소'!S$4))</f>
        <v>#REF!</v>
      </c>
      <c r="T105" s="5" t="e">
        <f t="shared" si="29"/>
        <v>#REF!</v>
      </c>
      <c r="U105" s="5" t="e">
        <f t="shared" si="30"/>
        <v>#REF!</v>
      </c>
      <c r="V105" s="5" t="e">
        <f t="shared" si="31"/>
        <v>#REF!</v>
      </c>
      <c r="W105" s="8" t="e">
        <f t="shared" si="32"/>
        <v>#REF!</v>
      </c>
      <c r="X105" s="8" t="e">
        <f t="shared" si="33"/>
        <v>#REF!</v>
      </c>
      <c r="Y105" s="9" t="e">
        <f t="shared" si="34"/>
        <v>#REF!</v>
      </c>
    </row>
    <row r="106" spans="1:25">
      <c r="A106" s="6" t="s">
        <v>73</v>
      </c>
      <c r="B106" s="7">
        <f t="shared" si="21"/>
        <v>284</v>
      </c>
      <c r="C106" s="7">
        <v>244</v>
      </c>
      <c r="D106" s="7">
        <v>40</v>
      </c>
      <c r="E106" s="7" t="e">
        <f t="shared" si="22"/>
        <v>#REF!</v>
      </c>
      <c r="F106" s="5" t="e">
        <f t="shared" si="23"/>
        <v>#REF!</v>
      </c>
      <c r="G106" s="5" t="e">
        <f t="shared" si="24"/>
        <v>#REF!</v>
      </c>
      <c r="H106" s="5" t="e">
        <f t="shared" si="25"/>
        <v>#REF!</v>
      </c>
      <c r="I106" s="5" t="e">
        <f>SUMPRODUCT((#REF!='지역별 지원개소'!$A106)*(#REF!='지역별 지원개소'!I$4))</f>
        <v>#REF!</v>
      </c>
      <c r="J106" s="5" t="e">
        <f>SUMPRODUCT((#REF!='지역별 지원개소'!$A106)*(#REF!='지역별 지원개소'!J$4))</f>
        <v>#REF!</v>
      </c>
      <c r="K106" s="5" t="e">
        <f t="shared" si="26"/>
        <v>#REF!</v>
      </c>
      <c r="L106" s="5" t="e">
        <f>SUMPRODUCT((#REF!='지역별 지원개소'!$A106)*(#REF!='지역별 지원개소'!L$4))</f>
        <v>#REF!</v>
      </c>
      <c r="M106" s="5" t="e">
        <f>SUMPRODUCT((#REF!='지역별 지원개소'!$A106)*(#REF!='지역별 지원개소'!M$4))</f>
        <v>#REF!</v>
      </c>
      <c r="N106" s="5" t="e">
        <f t="shared" si="27"/>
        <v>#REF!</v>
      </c>
      <c r="O106" s="5" t="e">
        <f>SUMPRODUCT((#REF!='지역별 지원개소'!$A106)*(#REF!='지역별 지원개소'!O$4))</f>
        <v>#REF!</v>
      </c>
      <c r="P106" s="5" t="e">
        <f>SUMPRODUCT((#REF!='지역별 지원개소'!$A106)*(#REF!='지역별 지원개소'!P$4))</f>
        <v>#REF!</v>
      </c>
      <c r="Q106" s="5" t="e">
        <f t="shared" si="28"/>
        <v>#REF!</v>
      </c>
      <c r="R106" s="5" t="e">
        <f>SUMPRODUCT((#REF!='지역별 지원개소'!$A106)*(#REF!='지역별 지원개소'!R$4))</f>
        <v>#REF!</v>
      </c>
      <c r="S106" s="5" t="e">
        <f>SUMPRODUCT((#REF!='지역별 지원개소'!$A106)*(#REF!='지역별 지원개소'!S$4))</f>
        <v>#REF!</v>
      </c>
      <c r="T106" s="5" t="e">
        <f t="shared" si="29"/>
        <v>#REF!</v>
      </c>
      <c r="U106" s="5" t="e">
        <f t="shared" si="30"/>
        <v>#REF!</v>
      </c>
      <c r="V106" s="5" t="e">
        <f t="shared" si="31"/>
        <v>#REF!</v>
      </c>
      <c r="W106" s="8" t="e">
        <f t="shared" si="32"/>
        <v>#REF!</v>
      </c>
      <c r="X106" s="8" t="e">
        <f t="shared" si="33"/>
        <v>#REF!</v>
      </c>
      <c r="Y106" s="9" t="e">
        <f t="shared" si="34"/>
        <v>#REF!</v>
      </c>
    </row>
    <row r="107" spans="1:25">
      <c r="A107" s="6" t="s">
        <v>74</v>
      </c>
      <c r="B107" s="7">
        <f t="shared" si="21"/>
        <v>307</v>
      </c>
      <c r="C107" s="7">
        <v>245</v>
      </c>
      <c r="D107" s="7">
        <v>62</v>
      </c>
      <c r="E107" s="7" t="e">
        <f t="shared" si="22"/>
        <v>#REF!</v>
      </c>
      <c r="F107" s="5" t="e">
        <f t="shared" si="23"/>
        <v>#REF!</v>
      </c>
      <c r="G107" s="5" t="e">
        <f t="shared" si="24"/>
        <v>#REF!</v>
      </c>
      <c r="H107" s="5" t="e">
        <f t="shared" si="25"/>
        <v>#REF!</v>
      </c>
      <c r="I107" s="5" t="e">
        <f>SUMPRODUCT((#REF!='지역별 지원개소'!$A107)*(#REF!='지역별 지원개소'!I$4))</f>
        <v>#REF!</v>
      </c>
      <c r="J107" s="5" t="e">
        <f>SUMPRODUCT((#REF!='지역별 지원개소'!$A107)*(#REF!='지역별 지원개소'!J$4))</f>
        <v>#REF!</v>
      </c>
      <c r="K107" s="5" t="e">
        <f t="shared" si="26"/>
        <v>#REF!</v>
      </c>
      <c r="L107" s="5" t="e">
        <f>SUMPRODUCT((#REF!='지역별 지원개소'!$A107)*(#REF!='지역별 지원개소'!L$4))</f>
        <v>#REF!</v>
      </c>
      <c r="M107" s="5" t="e">
        <f>SUMPRODUCT((#REF!='지역별 지원개소'!$A107)*(#REF!='지역별 지원개소'!M$4))</f>
        <v>#REF!</v>
      </c>
      <c r="N107" s="5" t="e">
        <f t="shared" si="27"/>
        <v>#REF!</v>
      </c>
      <c r="O107" s="5" t="e">
        <f>SUMPRODUCT((#REF!='지역별 지원개소'!$A107)*(#REF!='지역별 지원개소'!O$4))</f>
        <v>#REF!</v>
      </c>
      <c r="P107" s="5" t="e">
        <f>SUMPRODUCT((#REF!='지역별 지원개소'!$A107)*(#REF!='지역별 지원개소'!P$4))</f>
        <v>#REF!</v>
      </c>
      <c r="Q107" s="5" t="e">
        <f t="shared" si="28"/>
        <v>#REF!</v>
      </c>
      <c r="R107" s="5" t="e">
        <f>SUMPRODUCT((#REF!='지역별 지원개소'!$A107)*(#REF!='지역별 지원개소'!R$4))</f>
        <v>#REF!</v>
      </c>
      <c r="S107" s="5" t="e">
        <f>SUMPRODUCT((#REF!='지역별 지원개소'!$A107)*(#REF!='지역별 지원개소'!S$4))</f>
        <v>#REF!</v>
      </c>
      <c r="T107" s="5" t="e">
        <f t="shared" si="29"/>
        <v>#REF!</v>
      </c>
      <c r="U107" s="5" t="e">
        <f t="shared" si="30"/>
        <v>#REF!</v>
      </c>
      <c r="V107" s="5" t="e">
        <f t="shared" si="31"/>
        <v>#REF!</v>
      </c>
      <c r="W107" s="8" t="e">
        <f t="shared" si="32"/>
        <v>#REF!</v>
      </c>
      <c r="X107" s="8" t="e">
        <f t="shared" si="33"/>
        <v>#REF!</v>
      </c>
      <c r="Y107" s="9" t="e">
        <f t="shared" si="34"/>
        <v>#REF!</v>
      </c>
    </row>
    <row r="108" spans="1:25">
      <c r="A108" s="6" t="s">
        <v>75</v>
      </c>
      <c r="B108" s="7">
        <f t="shared" si="21"/>
        <v>399</v>
      </c>
      <c r="C108" s="7">
        <v>348</v>
      </c>
      <c r="D108" s="7">
        <v>51</v>
      </c>
      <c r="E108" s="7" t="e">
        <f t="shared" si="22"/>
        <v>#REF!</v>
      </c>
      <c r="F108" s="5" t="e">
        <f t="shared" si="23"/>
        <v>#REF!</v>
      </c>
      <c r="G108" s="5" t="e">
        <f t="shared" si="24"/>
        <v>#REF!</v>
      </c>
      <c r="H108" s="5" t="e">
        <f t="shared" si="25"/>
        <v>#REF!</v>
      </c>
      <c r="I108" s="5" t="e">
        <f>SUMPRODUCT((#REF!='지역별 지원개소'!$A108)*(#REF!='지역별 지원개소'!I$4))</f>
        <v>#REF!</v>
      </c>
      <c r="J108" s="5" t="e">
        <f>SUMPRODUCT((#REF!='지역별 지원개소'!$A108)*(#REF!='지역별 지원개소'!J$4))</f>
        <v>#REF!</v>
      </c>
      <c r="K108" s="5" t="e">
        <f t="shared" si="26"/>
        <v>#REF!</v>
      </c>
      <c r="L108" s="5" t="e">
        <f>SUMPRODUCT((#REF!='지역별 지원개소'!$A108)*(#REF!='지역별 지원개소'!L$4))</f>
        <v>#REF!</v>
      </c>
      <c r="M108" s="5" t="e">
        <f>SUMPRODUCT((#REF!='지역별 지원개소'!$A108)*(#REF!='지역별 지원개소'!M$4))</f>
        <v>#REF!</v>
      </c>
      <c r="N108" s="5" t="e">
        <f t="shared" si="27"/>
        <v>#REF!</v>
      </c>
      <c r="O108" s="5" t="e">
        <f>SUMPRODUCT((#REF!='지역별 지원개소'!$A108)*(#REF!='지역별 지원개소'!O$4))</f>
        <v>#REF!</v>
      </c>
      <c r="P108" s="5" t="e">
        <f>SUMPRODUCT((#REF!='지역별 지원개소'!$A108)*(#REF!='지역별 지원개소'!P$4))</f>
        <v>#REF!</v>
      </c>
      <c r="Q108" s="5" t="e">
        <f t="shared" si="28"/>
        <v>#REF!</v>
      </c>
      <c r="R108" s="5" t="e">
        <f>SUMPRODUCT((#REF!='지역별 지원개소'!$A108)*(#REF!='지역별 지원개소'!R$4))</f>
        <v>#REF!</v>
      </c>
      <c r="S108" s="5" t="e">
        <f>SUMPRODUCT((#REF!='지역별 지원개소'!$A108)*(#REF!='지역별 지원개소'!S$4))</f>
        <v>#REF!</v>
      </c>
      <c r="T108" s="5" t="e">
        <f t="shared" si="29"/>
        <v>#REF!</v>
      </c>
      <c r="U108" s="5" t="e">
        <f t="shared" si="30"/>
        <v>#REF!</v>
      </c>
      <c r="V108" s="5" t="e">
        <f t="shared" si="31"/>
        <v>#REF!</v>
      </c>
      <c r="W108" s="8" t="e">
        <f t="shared" si="32"/>
        <v>#REF!</v>
      </c>
      <c r="X108" s="8" t="e">
        <f t="shared" si="33"/>
        <v>#REF!</v>
      </c>
      <c r="Y108" s="9" t="e">
        <f t="shared" si="34"/>
        <v>#REF!</v>
      </c>
    </row>
    <row r="109" spans="1:25">
      <c r="A109" s="6" t="s">
        <v>76</v>
      </c>
      <c r="B109" s="7">
        <f t="shared" si="21"/>
        <v>371</v>
      </c>
      <c r="C109" s="7">
        <v>316</v>
      </c>
      <c r="D109" s="7">
        <v>55</v>
      </c>
      <c r="E109" s="7" t="e">
        <f t="shared" si="22"/>
        <v>#REF!</v>
      </c>
      <c r="F109" s="5" t="e">
        <f t="shared" si="23"/>
        <v>#REF!</v>
      </c>
      <c r="G109" s="5" t="e">
        <f t="shared" si="24"/>
        <v>#REF!</v>
      </c>
      <c r="H109" s="5" t="e">
        <f t="shared" si="25"/>
        <v>#REF!</v>
      </c>
      <c r="I109" s="5" t="e">
        <f>SUMPRODUCT((#REF!='지역별 지원개소'!$A109)*(#REF!='지역별 지원개소'!I$4))</f>
        <v>#REF!</v>
      </c>
      <c r="J109" s="5" t="e">
        <f>SUMPRODUCT((#REF!='지역별 지원개소'!$A109)*(#REF!='지역별 지원개소'!J$4))</f>
        <v>#REF!</v>
      </c>
      <c r="K109" s="5" t="e">
        <f t="shared" si="26"/>
        <v>#REF!</v>
      </c>
      <c r="L109" s="5" t="e">
        <f>SUMPRODUCT((#REF!='지역별 지원개소'!$A109)*(#REF!='지역별 지원개소'!L$4))</f>
        <v>#REF!</v>
      </c>
      <c r="M109" s="5" t="e">
        <f>SUMPRODUCT((#REF!='지역별 지원개소'!$A109)*(#REF!='지역별 지원개소'!M$4))</f>
        <v>#REF!</v>
      </c>
      <c r="N109" s="5" t="e">
        <f t="shared" si="27"/>
        <v>#REF!</v>
      </c>
      <c r="O109" s="5" t="e">
        <f>SUMPRODUCT((#REF!='지역별 지원개소'!$A109)*(#REF!='지역별 지원개소'!O$4))</f>
        <v>#REF!</v>
      </c>
      <c r="P109" s="5" t="e">
        <f>SUMPRODUCT((#REF!='지역별 지원개소'!$A109)*(#REF!='지역별 지원개소'!P$4))</f>
        <v>#REF!</v>
      </c>
      <c r="Q109" s="5" t="e">
        <f t="shared" si="28"/>
        <v>#REF!</v>
      </c>
      <c r="R109" s="5" t="e">
        <f>SUMPRODUCT((#REF!='지역별 지원개소'!$A109)*(#REF!='지역별 지원개소'!R$4))</f>
        <v>#REF!</v>
      </c>
      <c r="S109" s="5" t="e">
        <f>SUMPRODUCT((#REF!='지역별 지원개소'!$A109)*(#REF!='지역별 지원개소'!S$4))</f>
        <v>#REF!</v>
      </c>
      <c r="T109" s="5" t="e">
        <f t="shared" si="29"/>
        <v>#REF!</v>
      </c>
      <c r="U109" s="5" t="e">
        <f t="shared" si="30"/>
        <v>#REF!</v>
      </c>
      <c r="V109" s="5" t="e">
        <f t="shared" si="31"/>
        <v>#REF!</v>
      </c>
      <c r="W109" s="8" t="e">
        <f t="shared" si="32"/>
        <v>#REF!</v>
      </c>
      <c r="X109" s="8" t="e">
        <f t="shared" si="33"/>
        <v>#REF!</v>
      </c>
      <c r="Y109" s="9" t="e">
        <f t="shared" si="34"/>
        <v>#REF!</v>
      </c>
    </row>
    <row r="110" spans="1:25">
      <c r="A110" s="6" t="s">
        <v>77</v>
      </c>
      <c r="B110" s="7">
        <f t="shared" si="21"/>
        <v>128</v>
      </c>
      <c r="C110" s="7">
        <v>104</v>
      </c>
      <c r="D110" s="7">
        <v>24</v>
      </c>
      <c r="E110" s="7" t="e">
        <f t="shared" si="22"/>
        <v>#REF!</v>
      </c>
      <c r="F110" s="5" t="e">
        <f t="shared" si="23"/>
        <v>#REF!</v>
      </c>
      <c r="G110" s="5" t="e">
        <f t="shared" si="24"/>
        <v>#REF!</v>
      </c>
      <c r="H110" s="5" t="e">
        <f t="shared" si="25"/>
        <v>#REF!</v>
      </c>
      <c r="I110" s="5" t="e">
        <f>SUMPRODUCT((#REF!='지역별 지원개소'!$A110)*(#REF!='지역별 지원개소'!I$4))</f>
        <v>#REF!</v>
      </c>
      <c r="J110" s="5" t="e">
        <f>SUMPRODUCT((#REF!='지역별 지원개소'!$A110)*(#REF!='지역별 지원개소'!J$4))</f>
        <v>#REF!</v>
      </c>
      <c r="K110" s="5" t="e">
        <f t="shared" si="26"/>
        <v>#REF!</v>
      </c>
      <c r="L110" s="5" t="e">
        <f>SUMPRODUCT((#REF!='지역별 지원개소'!$A110)*(#REF!='지역별 지원개소'!L$4))</f>
        <v>#REF!</v>
      </c>
      <c r="M110" s="5" t="e">
        <f>SUMPRODUCT((#REF!='지역별 지원개소'!$A110)*(#REF!='지역별 지원개소'!M$4))</f>
        <v>#REF!</v>
      </c>
      <c r="N110" s="5" t="e">
        <f t="shared" si="27"/>
        <v>#REF!</v>
      </c>
      <c r="O110" s="5" t="e">
        <f>SUMPRODUCT((#REF!='지역별 지원개소'!$A110)*(#REF!='지역별 지원개소'!O$4))</f>
        <v>#REF!</v>
      </c>
      <c r="P110" s="5" t="e">
        <f>SUMPRODUCT((#REF!='지역별 지원개소'!$A110)*(#REF!='지역별 지원개소'!P$4))</f>
        <v>#REF!</v>
      </c>
      <c r="Q110" s="5" t="e">
        <f t="shared" si="28"/>
        <v>#REF!</v>
      </c>
      <c r="R110" s="5" t="e">
        <f>SUMPRODUCT((#REF!='지역별 지원개소'!$A110)*(#REF!='지역별 지원개소'!R$4))</f>
        <v>#REF!</v>
      </c>
      <c r="S110" s="5" t="e">
        <f>SUMPRODUCT((#REF!='지역별 지원개소'!$A110)*(#REF!='지역별 지원개소'!S$4))</f>
        <v>#REF!</v>
      </c>
      <c r="T110" s="5" t="e">
        <f t="shared" si="29"/>
        <v>#REF!</v>
      </c>
      <c r="U110" s="5" t="e">
        <f t="shared" si="30"/>
        <v>#REF!</v>
      </c>
      <c r="V110" s="5" t="e">
        <f t="shared" si="31"/>
        <v>#REF!</v>
      </c>
      <c r="W110" s="8" t="e">
        <f t="shared" si="32"/>
        <v>#REF!</v>
      </c>
      <c r="X110" s="8" t="e">
        <f t="shared" si="33"/>
        <v>#REF!</v>
      </c>
      <c r="Y110" s="9" t="e">
        <f t="shared" si="34"/>
        <v>#REF!</v>
      </c>
    </row>
    <row r="111" spans="1:25">
      <c r="A111" s="6" t="s">
        <v>78</v>
      </c>
      <c r="B111" s="7">
        <f t="shared" si="21"/>
        <v>136</v>
      </c>
      <c r="C111" s="7">
        <v>111</v>
      </c>
      <c r="D111" s="7">
        <v>25</v>
      </c>
      <c r="E111" s="7" t="e">
        <f t="shared" si="22"/>
        <v>#REF!</v>
      </c>
      <c r="F111" s="5" t="e">
        <f t="shared" si="23"/>
        <v>#REF!</v>
      </c>
      <c r="G111" s="5" t="e">
        <f t="shared" si="24"/>
        <v>#REF!</v>
      </c>
      <c r="H111" s="5" t="e">
        <f t="shared" si="25"/>
        <v>#REF!</v>
      </c>
      <c r="I111" s="5" t="e">
        <f>SUMPRODUCT((#REF!='지역별 지원개소'!$A111)*(#REF!='지역별 지원개소'!I$4))</f>
        <v>#REF!</v>
      </c>
      <c r="J111" s="5" t="e">
        <f>SUMPRODUCT((#REF!='지역별 지원개소'!$A111)*(#REF!='지역별 지원개소'!J$4))</f>
        <v>#REF!</v>
      </c>
      <c r="K111" s="5" t="e">
        <f t="shared" si="26"/>
        <v>#REF!</v>
      </c>
      <c r="L111" s="5" t="e">
        <f>SUMPRODUCT((#REF!='지역별 지원개소'!$A111)*(#REF!='지역별 지원개소'!L$4))</f>
        <v>#REF!</v>
      </c>
      <c r="M111" s="5" t="e">
        <f>SUMPRODUCT((#REF!='지역별 지원개소'!$A111)*(#REF!='지역별 지원개소'!M$4))</f>
        <v>#REF!</v>
      </c>
      <c r="N111" s="5" t="e">
        <f t="shared" si="27"/>
        <v>#REF!</v>
      </c>
      <c r="O111" s="5" t="e">
        <f>SUMPRODUCT((#REF!='지역별 지원개소'!$A111)*(#REF!='지역별 지원개소'!O$4))</f>
        <v>#REF!</v>
      </c>
      <c r="P111" s="5" t="e">
        <f>SUMPRODUCT((#REF!='지역별 지원개소'!$A111)*(#REF!='지역별 지원개소'!P$4))</f>
        <v>#REF!</v>
      </c>
      <c r="Q111" s="5" t="e">
        <f t="shared" si="28"/>
        <v>#REF!</v>
      </c>
      <c r="R111" s="5" t="e">
        <f>SUMPRODUCT((#REF!='지역별 지원개소'!$A111)*(#REF!='지역별 지원개소'!R$4))</f>
        <v>#REF!</v>
      </c>
      <c r="S111" s="5" t="e">
        <f>SUMPRODUCT((#REF!='지역별 지원개소'!$A111)*(#REF!='지역별 지원개소'!S$4))</f>
        <v>#REF!</v>
      </c>
      <c r="T111" s="5" t="e">
        <f t="shared" si="29"/>
        <v>#REF!</v>
      </c>
      <c r="U111" s="5" t="e">
        <f t="shared" si="30"/>
        <v>#REF!</v>
      </c>
      <c r="V111" s="5" t="e">
        <f t="shared" si="31"/>
        <v>#REF!</v>
      </c>
      <c r="W111" s="8" t="e">
        <f t="shared" si="32"/>
        <v>#REF!</v>
      </c>
      <c r="X111" s="8" t="e">
        <f t="shared" si="33"/>
        <v>#REF!</v>
      </c>
      <c r="Y111" s="9" t="e">
        <f t="shared" si="34"/>
        <v>#REF!</v>
      </c>
    </row>
    <row r="112" spans="1:25">
      <c r="A112" s="6" t="s">
        <v>79</v>
      </c>
      <c r="B112" s="7">
        <f t="shared" si="21"/>
        <v>905</v>
      </c>
      <c r="C112" s="7">
        <v>791</v>
      </c>
      <c r="D112" s="7">
        <v>114</v>
      </c>
      <c r="E112" s="7" t="e">
        <f t="shared" si="22"/>
        <v>#REF!</v>
      </c>
      <c r="F112" s="5" t="e">
        <f t="shared" si="23"/>
        <v>#REF!</v>
      </c>
      <c r="G112" s="5" t="e">
        <f t="shared" si="24"/>
        <v>#REF!</v>
      </c>
      <c r="H112" s="5" t="e">
        <f t="shared" si="25"/>
        <v>#REF!</v>
      </c>
      <c r="I112" s="5" t="e">
        <f>SUMPRODUCT((#REF!='지역별 지원개소'!$A112)*(#REF!='지역별 지원개소'!I$4))</f>
        <v>#REF!</v>
      </c>
      <c r="J112" s="5" t="e">
        <f>SUMPRODUCT((#REF!='지역별 지원개소'!$A112)*(#REF!='지역별 지원개소'!J$4))</f>
        <v>#REF!</v>
      </c>
      <c r="K112" s="5" t="e">
        <f t="shared" si="26"/>
        <v>#REF!</v>
      </c>
      <c r="L112" s="5" t="e">
        <f>SUMPRODUCT((#REF!='지역별 지원개소'!$A112)*(#REF!='지역별 지원개소'!L$4))</f>
        <v>#REF!</v>
      </c>
      <c r="M112" s="5" t="e">
        <f>SUMPRODUCT((#REF!='지역별 지원개소'!$A112)*(#REF!='지역별 지원개소'!M$4))</f>
        <v>#REF!</v>
      </c>
      <c r="N112" s="5" t="e">
        <f t="shared" si="27"/>
        <v>#REF!</v>
      </c>
      <c r="O112" s="5" t="e">
        <f>SUMPRODUCT((#REF!='지역별 지원개소'!$A112)*(#REF!='지역별 지원개소'!O$4))</f>
        <v>#REF!</v>
      </c>
      <c r="P112" s="5" t="e">
        <f>SUMPRODUCT((#REF!='지역별 지원개소'!$A112)*(#REF!='지역별 지원개소'!P$4))</f>
        <v>#REF!</v>
      </c>
      <c r="Q112" s="5" t="e">
        <f t="shared" si="28"/>
        <v>#REF!</v>
      </c>
      <c r="R112" s="5" t="e">
        <f>SUMPRODUCT((#REF!='지역별 지원개소'!$A112)*(#REF!='지역별 지원개소'!R$4))</f>
        <v>#REF!</v>
      </c>
      <c r="S112" s="5" t="e">
        <f>SUMPRODUCT((#REF!='지역별 지원개소'!$A112)*(#REF!='지역별 지원개소'!S$4))</f>
        <v>#REF!</v>
      </c>
      <c r="T112" s="5" t="e">
        <f t="shared" si="29"/>
        <v>#REF!</v>
      </c>
      <c r="U112" s="5" t="e">
        <f t="shared" si="30"/>
        <v>#REF!</v>
      </c>
      <c r="V112" s="5" t="e">
        <f t="shared" si="31"/>
        <v>#REF!</v>
      </c>
      <c r="W112" s="8" t="e">
        <f t="shared" si="32"/>
        <v>#REF!</v>
      </c>
      <c r="X112" s="8" t="e">
        <f t="shared" si="33"/>
        <v>#REF!</v>
      </c>
      <c r="Y112" s="9" t="e">
        <f t="shared" si="34"/>
        <v>#REF!</v>
      </c>
    </row>
    <row r="113" spans="1:25">
      <c r="A113" s="6" t="s">
        <v>80</v>
      </c>
      <c r="B113" s="7">
        <f t="shared" si="21"/>
        <v>132</v>
      </c>
      <c r="C113" s="7">
        <v>108</v>
      </c>
      <c r="D113" s="7">
        <v>24</v>
      </c>
      <c r="E113" s="7" t="e">
        <f t="shared" si="22"/>
        <v>#REF!</v>
      </c>
      <c r="F113" s="5" t="e">
        <f t="shared" si="23"/>
        <v>#REF!</v>
      </c>
      <c r="G113" s="5" t="e">
        <f t="shared" si="24"/>
        <v>#REF!</v>
      </c>
      <c r="H113" s="5" t="e">
        <f t="shared" si="25"/>
        <v>#REF!</v>
      </c>
      <c r="I113" s="5" t="e">
        <f>SUMPRODUCT((#REF!='지역별 지원개소'!$A113)*(#REF!='지역별 지원개소'!I$4))</f>
        <v>#REF!</v>
      </c>
      <c r="J113" s="5" t="e">
        <f>SUMPRODUCT((#REF!='지역별 지원개소'!$A113)*(#REF!='지역별 지원개소'!J$4))</f>
        <v>#REF!</v>
      </c>
      <c r="K113" s="5" t="e">
        <f t="shared" si="26"/>
        <v>#REF!</v>
      </c>
      <c r="L113" s="5" t="e">
        <f>SUMPRODUCT((#REF!='지역별 지원개소'!$A113)*(#REF!='지역별 지원개소'!L$4))</f>
        <v>#REF!</v>
      </c>
      <c r="M113" s="5" t="e">
        <f>SUMPRODUCT((#REF!='지역별 지원개소'!$A113)*(#REF!='지역별 지원개소'!M$4))</f>
        <v>#REF!</v>
      </c>
      <c r="N113" s="5" t="e">
        <f t="shared" si="27"/>
        <v>#REF!</v>
      </c>
      <c r="O113" s="5" t="e">
        <f>SUMPRODUCT((#REF!='지역별 지원개소'!$A113)*(#REF!='지역별 지원개소'!O$4))</f>
        <v>#REF!</v>
      </c>
      <c r="P113" s="5" t="e">
        <f>SUMPRODUCT((#REF!='지역별 지원개소'!$A113)*(#REF!='지역별 지원개소'!P$4))</f>
        <v>#REF!</v>
      </c>
      <c r="Q113" s="5" t="e">
        <f t="shared" si="28"/>
        <v>#REF!</v>
      </c>
      <c r="R113" s="5" t="e">
        <f>SUMPRODUCT((#REF!='지역별 지원개소'!$A113)*(#REF!='지역별 지원개소'!R$4))</f>
        <v>#REF!</v>
      </c>
      <c r="S113" s="5" t="e">
        <f>SUMPRODUCT((#REF!='지역별 지원개소'!$A113)*(#REF!='지역별 지원개소'!S$4))</f>
        <v>#REF!</v>
      </c>
      <c r="T113" s="5" t="e">
        <f t="shared" si="29"/>
        <v>#REF!</v>
      </c>
      <c r="U113" s="5" t="e">
        <f t="shared" si="30"/>
        <v>#REF!</v>
      </c>
      <c r="V113" s="5" t="e">
        <f t="shared" si="31"/>
        <v>#REF!</v>
      </c>
      <c r="W113" s="8" t="e">
        <f t="shared" si="32"/>
        <v>#REF!</v>
      </c>
      <c r="X113" s="8" t="e">
        <f t="shared" si="33"/>
        <v>#REF!</v>
      </c>
      <c r="Y113" s="9" t="e">
        <f t="shared" si="34"/>
        <v>#REF!</v>
      </c>
    </row>
    <row r="114" spans="1:25">
      <c r="A114" s="6" t="s">
        <v>81</v>
      </c>
      <c r="B114" s="7">
        <f t="shared" si="21"/>
        <v>338</v>
      </c>
      <c r="C114" s="7">
        <v>217</v>
      </c>
      <c r="D114" s="7">
        <v>121</v>
      </c>
      <c r="E114" s="7" t="e">
        <f t="shared" si="22"/>
        <v>#REF!</v>
      </c>
      <c r="F114" s="5" t="e">
        <f t="shared" si="23"/>
        <v>#REF!</v>
      </c>
      <c r="G114" s="5" t="e">
        <f t="shared" si="24"/>
        <v>#REF!</v>
      </c>
      <c r="H114" s="5" t="e">
        <f t="shared" si="25"/>
        <v>#REF!</v>
      </c>
      <c r="I114" s="5" t="e">
        <f>SUMPRODUCT((#REF!='지역별 지원개소'!$A114)*(#REF!='지역별 지원개소'!I$4))</f>
        <v>#REF!</v>
      </c>
      <c r="J114" s="5" t="e">
        <f>SUMPRODUCT((#REF!='지역별 지원개소'!$A114)*(#REF!='지역별 지원개소'!J$4))</f>
        <v>#REF!</v>
      </c>
      <c r="K114" s="5" t="e">
        <f t="shared" si="26"/>
        <v>#REF!</v>
      </c>
      <c r="L114" s="5" t="e">
        <f>SUMPRODUCT((#REF!='지역별 지원개소'!$A114)*(#REF!='지역별 지원개소'!L$4))</f>
        <v>#REF!</v>
      </c>
      <c r="M114" s="5" t="e">
        <f>SUMPRODUCT((#REF!='지역별 지원개소'!$A114)*(#REF!='지역별 지원개소'!M$4))</f>
        <v>#REF!</v>
      </c>
      <c r="N114" s="5" t="e">
        <f t="shared" si="27"/>
        <v>#REF!</v>
      </c>
      <c r="O114" s="5" t="e">
        <f>SUMPRODUCT((#REF!='지역별 지원개소'!$A114)*(#REF!='지역별 지원개소'!O$4))</f>
        <v>#REF!</v>
      </c>
      <c r="P114" s="5" t="e">
        <f>SUMPRODUCT((#REF!='지역별 지원개소'!$A114)*(#REF!='지역별 지원개소'!P$4))</f>
        <v>#REF!</v>
      </c>
      <c r="Q114" s="5" t="e">
        <f t="shared" si="28"/>
        <v>#REF!</v>
      </c>
      <c r="R114" s="5" t="e">
        <f>SUMPRODUCT((#REF!='지역별 지원개소'!$A114)*(#REF!='지역별 지원개소'!R$4))</f>
        <v>#REF!</v>
      </c>
      <c r="S114" s="5" t="e">
        <f>SUMPRODUCT((#REF!='지역별 지원개소'!$A114)*(#REF!='지역별 지원개소'!S$4))</f>
        <v>#REF!</v>
      </c>
      <c r="T114" s="5" t="e">
        <f t="shared" si="29"/>
        <v>#REF!</v>
      </c>
      <c r="U114" s="5" t="e">
        <f t="shared" si="30"/>
        <v>#REF!</v>
      </c>
      <c r="V114" s="5" t="e">
        <f t="shared" si="31"/>
        <v>#REF!</v>
      </c>
      <c r="W114" s="8" t="e">
        <f t="shared" si="32"/>
        <v>#REF!</v>
      </c>
      <c r="X114" s="8" t="e">
        <f t="shared" si="33"/>
        <v>#REF!</v>
      </c>
      <c r="Y114" s="9" t="e">
        <f t="shared" si="34"/>
        <v>#REF!</v>
      </c>
    </row>
    <row r="115" spans="1:25">
      <c r="A115" s="6" t="s">
        <v>82</v>
      </c>
      <c r="B115" s="7">
        <f t="shared" si="21"/>
        <v>426</v>
      </c>
      <c r="C115" s="7">
        <v>387</v>
      </c>
      <c r="D115" s="7">
        <v>39</v>
      </c>
      <c r="E115" s="7" t="e">
        <f t="shared" si="22"/>
        <v>#REF!</v>
      </c>
      <c r="F115" s="5" t="e">
        <f t="shared" si="23"/>
        <v>#REF!</v>
      </c>
      <c r="G115" s="5" t="e">
        <f t="shared" si="24"/>
        <v>#REF!</v>
      </c>
      <c r="H115" s="5" t="e">
        <f t="shared" si="25"/>
        <v>#REF!</v>
      </c>
      <c r="I115" s="5" t="e">
        <f>SUMPRODUCT((#REF!='지역별 지원개소'!$A115)*(#REF!='지역별 지원개소'!I$4))</f>
        <v>#REF!</v>
      </c>
      <c r="J115" s="5" t="e">
        <f>SUMPRODUCT((#REF!='지역별 지원개소'!$A115)*(#REF!='지역별 지원개소'!J$4))</f>
        <v>#REF!</v>
      </c>
      <c r="K115" s="5" t="e">
        <f t="shared" si="26"/>
        <v>#REF!</v>
      </c>
      <c r="L115" s="5" t="e">
        <f>SUMPRODUCT((#REF!='지역별 지원개소'!$A115)*(#REF!='지역별 지원개소'!L$4))</f>
        <v>#REF!</v>
      </c>
      <c r="M115" s="5" t="e">
        <f>SUMPRODUCT((#REF!='지역별 지원개소'!$A115)*(#REF!='지역별 지원개소'!M$4))</f>
        <v>#REF!</v>
      </c>
      <c r="N115" s="5" t="e">
        <f t="shared" si="27"/>
        <v>#REF!</v>
      </c>
      <c r="O115" s="5" t="e">
        <f>SUMPRODUCT((#REF!='지역별 지원개소'!$A115)*(#REF!='지역별 지원개소'!O$4))</f>
        <v>#REF!</v>
      </c>
      <c r="P115" s="5" t="e">
        <f>SUMPRODUCT((#REF!='지역별 지원개소'!$A115)*(#REF!='지역별 지원개소'!P$4))</f>
        <v>#REF!</v>
      </c>
      <c r="Q115" s="5" t="e">
        <f t="shared" si="28"/>
        <v>#REF!</v>
      </c>
      <c r="R115" s="5" t="e">
        <f>SUMPRODUCT((#REF!='지역별 지원개소'!$A115)*(#REF!='지역별 지원개소'!R$4))</f>
        <v>#REF!</v>
      </c>
      <c r="S115" s="5" t="e">
        <f>SUMPRODUCT((#REF!='지역별 지원개소'!$A115)*(#REF!='지역별 지원개소'!S$4))</f>
        <v>#REF!</v>
      </c>
      <c r="T115" s="5" t="e">
        <f t="shared" si="29"/>
        <v>#REF!</v>
      </c>
      <c r="U115" s="5" t="e">
        <f t="shared" si="30"/>
        <v>#REF!</v>
      </c>
      <c r="V115" s="5" t="e">
        <f t="shared" si="31"/>
        <v>#REF!</v>
      </c>
      <c r="W115" s="8" t="e">
        <f t="shared" si="32"/>
        <v>#REF!</v>
      </c>
      <c r="X115" s="8" t="e">
        <f t="shared" si="33"/>
        <v>#REF!</v>
      </c>
      <c r="Y115" s="9" t="e">
        <f t="shared" si="34"/>
        <v>#REF!</v>
      </c>
    </row>
    <row r="116" spans="1:25">
      <c r="A116" s="6" t="s">
        <v>83</v>
      </c>
      <c r="B116" s="7">
        <f t="shared" si="21"/>
        <v>475</v>
      </c>
      <c r="C116" s="7">
        <v>385</v>
      </c>
      <c r="D116" s="7">
        <v>90</v>
      </c>
      <c r="E116" s="7" t="e">
        <f t="shared" si="22"/>
        <v>#REF!</v>
      </c>
      <c r="F116" s="5" t="e">
        <f t="shared" si="23"/>
        <v>#REF!</v>
      </c>
      <c r="G116" s="5" t="e">
        <f t="shared" si="24"/>
        <v>#REF!</v>
      </c>
      <c r="H116" s="5" t="e">
        <f t="shared" si="25"/>
        <v>#REF!</v>
      </c>
      <c r="I116" s="5" t="e">
        <f>SUMPRODUCT((#REF!='지역별 지원개소'!$A116)*(#REF!='지역별 지원개소'!I$4))</f>
        <v>#REF!</v>
      </c>
      <c r="J116" s="5" t="e">
        <f>SUMPRODUCT((#REF!='지역별 지원개소'!$A116)*(#REF!='지역별 지원개소'!J$4))</f>
        <v>#REF!</v>
      </c>
      <c r="K116" s="5" t="e">
        <f t="shared" si="26"/>
        <v>#REF!</v>
      </c>
      <c r="L116" s="5" t="e">
        <f>SUMPRODUCT((#REF!='지역별 지원개소'!$A116)*(#REF!='지역별 지원개소'!L$4))</f>
        <v>#REF!</v>
      </c>
      <c r="M116" s="5" t="e">
        <f>SUMPRODUCT((#REF!='지역별 지원개소'!$A116)*(#REF!='지역별 지원개소'!M$4))</f>
        <v>#REF!</v>
      </c>
      <c r="N116" s="5" t="e">
        <f t="shared" si="27"/>
        <v>#REF!</v>
      </c>
      <c r="O116" s="5" t="e">
        <f>SUMPRODUCT((#REF!='지역별 지원개소'!$A116)*(#REF!='지역별 지원개소'!O$4))</f>
        <v>#REF!</v>
      </c>
      <c r="P116" s="5" t="e">
        <f>SUMPRODUCT((#REF!='지역별 지원개소'!$A116)*(#REF!='지역별 지원개소'!P$4))</f>
        <v>#REF!</v>
      </c>
      <c r="Q116" s="5" t="e">
        <f t="shared" si="28"/>
        <v>#REF!</v>
      </c>
      <c r="R116" s="5" t="e">
        <f>SUMPRODUCT((#REF!='지역별 지원개소'!$A116)*(#REF!='지역별 지원개소'!R$4))</f>
        <v>#REF!</v>
      </c>
      <c r="S116" s="5" t="e">
        <f>SUMPRODUCT((#REF!='지역별 지원개소'!$A116)*(#REF!='지역별 지원개소'!S$4))</f>
        <v>#REF!</v>
      </c>
      <c r="T116" s="5" t="e">
        <f t="shared" si="29"/>
        <v>#REF!</v>
      </c>
      <c r="U116" s="5" t="e">
        <f t="shared" si="30"/>
        <v>#REF!</v>
      </c>
      <c r="V116" s="5" t="e">
        <f t="shared" si="31"/>
        <v>#REF!</v>
      </c>
      <c r="W116" s="8" t="e">
        <f t="shared" si="32"/>
        <v>#REF!</v>
      </c>
      <c r="X116" s="8" t="e">
        <f t="shared" si="33"/>
        <v>#REF!</v>
      </c>
      <c r="Y116" s="9" t="e">
        <f t="shared" si="34"/>
        <v>#REF!</v>
      </c>
    </row>
    <row r="117" spans="1:25">
      <c r="A117" s="6" t="s">
        <v>84</v>
      </c>
      <c r="B117" s="7">
        <f t="shared" si="21"/>
        <v>607</v>
      </c>
      <c r="C117" s="7">
        <v>529</v>
      </c>
      <c r="D117" s="7">
        <v>78</v>
      </c>
      <c r="E117" s="7" t="e">
        <f t="shared" si="22"/>
        <v>#REF!</v>
      </c>
      <c r="F117" s="5" t="e">
        <f t="shared" si="23"/>
        <v>#REF!</v>
      </c>
      <c r="G117" s="5" t="e">
        <f t="shared" si="24"/>
        <v>#REF!</v>
      </c>
      <c r="H117" s="5" t="e">
        <f t="shared" si="25"/>
        <v>#REF!</v>
      </c>
      <c r="I117" s="5" t="e">
        <f>SUMPRODUCT((#REF!='지역별 지원개소'!$A117)*(#REF!='지역별 지원개소'!I$4))</f>
        <v>#REF!</v>
      </c>
      <c r="J117" s="5" t="e">
        <f>SUMPRODUCT((#REF!='지역별 지원개소'!$A117)*(#REF!='지역별 지원개소'!J$4))</f>
        <v>#REF!</v>
      </c>
      <c r="K117" s="5" t="e">
        <f t="shared" si="26"/>
        <v>#REF!</v>
      </c>
      <c r="L117" s="5" t="e">
        <f>SUMPRODUCT((#REF!='지역별 지원개소'!$A117)*(#REF!='지역별 지원개소'!L$4))</f>
        <v>#REF!</v>
      </c>
      <c r="M117" s="5" t="e">
        <f>SUMPRODUCT((#REF!='지역별 지원개소'!$A117)*(#REF!='지역별 지원개소'!M$4))</f>
        <v>#REF!</v>
      </c>
      <c r="N117" s="5" t="e">
        <f t="shared" si="27"/>
        <v>#REF!</v>
      </c>
      <c r="O117" s="5" t="e">
        <f>SUMPRODUCT((#REF!='지역별 지원개소'!$A117)*(#REF!='지역별 지원개소'!O$4))</f>
        <v>#REF!</v>
      </c>
      <c r="P117" s="5" t="e">
        <f>SUMPRODUCT((#REF!='지역별 지원개소'!$A117)*(#REF!='지역별 지원개소'!P$4))</f>
        <v>#REF!</v>
      </c>
      <c r="Q117" s="5" t="e">
        <f t="shared" si="28"/>
        <v>#REF!</v>
      </c>
      <c r="R117" s="5" t="e">
        <f>SUMPRODUCT((#REF!='지역별 지원개소'!$A117)*(#REF!='지역별 지원개소'!R$4))</f>
        <v>#REF!</v>
      </c>
      <c r="S117" s="5" t="e">
        <f>SUMPRODUCT((#REF!='지역별 지원개소'!$A117)*(#REF!='지역별 지원개소'!S$4))</f>
        <v>#REF!</v>
      </c>
      <c r="T117" s="5" t="e">
        <f t="shared" si="29"/>
        <v>#REF!</v>
      </c>
      <c r="U117" s="5" t="e">
        <f t="shared" si="30"/>
        <v>#REF!</v>
      </c>
      <c r="V117" s="5" t="e">
        <f t="shared" si="31"/>
        <v>#REF!</v>
      </c>
      <c r="W117" s="8" t="e">
        <f t="shared" si="32"/>
        <v>#REF!</v>
      </c>
      <c r="X117" s="8" t="e">
        <f t="shared" si="33"/>
        <v>#REF!</v>
      </c>
      <c r="Y117" s="9" t="e">
        <f t="shared" si="34"/>
        <v>#REF!</v>
      </c>
    </row>
    <row r="118" spans="1:25">
      <c r="A118" s="6" t="s">
        <v>85</v>
      </c>
      <c r="B118" s="7">
        <f t="shared" si="21"/>
        <v>391</v>
      </c>
      <c r="C118" s="7">
        <v>303</v>
      </c>
      <c r="D118" s="7">
        <v>88</v>
      </c>
      <c r="E118" s="7" t="e">
        <f t="shared" si="22"/>
        <v>#REF!</v>
      </c>
      <c r="F118" s="5" t="e">
        <f t="shared" si="23"/>
        <v>#REF!</v>
      </c>
      <c r="G118" s="5" t="e">
        <f t="shared" si="24"/>
        <v>#REF!</v>
      </c>
      <c r="H118" s="5" t="e">
        <f t="shared" si="25"/>
        <v>#REF!</v>
      </c>
      <c r="I118" s="5" t="e">
        <f>SUMPRODUCT((#REF!='지역별 지원개소'!$A118)*(#REF!='지역별 지원개소'!I$4))</f>
        <v>#REF!</v>
      </c>
      <c r="J118" s="5" t="e">
        <f>SUMPRODUCT((#REF!='지역별 지원개소'!$A118)*(#REF!='지역별 지원개소'!J$4))</f>
        <v>#REF!</v>
      </c>
      <c r="K118" s="5" t="e">
        <f t="shared" si="26"/>
        <v>#REF!</v>
      </c>
      <c r="L118" s="5" t="e">
        <f>SUMPRODUCT((#REF!='지역별 지원개소'!$A118)*(#REF!='지역별 지원개소'!L$4))</f>
        <v>#REF!</v>
      </c>
      <c r="M118" s="5" t="e">
        <f>SUMPRODUCT((#REF!='지역별 지원개소'!$A118)*(#REF!='지역별 지원개소'!M$4))</f>
        <v>#REF!</v>
      </c>
      <c r="N118" s="5" t="e">
        <f t="shared" si="27"/>
        <v>#REF!</v>
      </c>
      <c r="O118" s="5" t="e">
        <f>SUMPRODUCT((#REF!='지역별 지원개소'!$A118)*(#REF!='지역별 지원개소'!O$4))</f>
        <v>#REF!</v>
      </c>
      <c r="P118" s="5" t="e">
        <f>SUMPRODUCT((#REF!='지역별 지원개소'!$A118)*(#REF!='지역별 지원개소'!P$4))</f>
        <v>#REF!</v>
      </c>
      <c r="Q118" s="5" t="e">
        <f t="shared" si="28"/>
        <v>#REF!</v>
      </c>
      <c r="R118" s="5" t="e">
        <f>SUMPRODUCT((#REF!='지역별 지원개소'!$A118)*(#REF!='지역별 지원개소'!R$4))</f>
        <v>#REF!</v>
      </c>
      <c r="S118" s="5" t="e">
        <f>SUMPRODUCT((#REF!='지역별 지원개소'!$A118)*(#REF!='지역별 지원개소'!S$4))</f>
        <v>#REF!</v>
      </c>
      <c r="T118" s="5" t="e">
        <f t="shared" si="29"/>
        <v>#REF!</v>
      </c>
      <c r="U118" s="5" t="e">
        <f t="shared" si="30"/>
        <v>#REF!</v>
      </c>
      <c r="V118" s="5" t="e">
        <f t="shared" si="31"/>
        <v>#REF!</v>
      </c>
      <c r="W118" s="8" t="e">
        <f t="shared" si="32"/>
        <v>#REF!</v>
      </c>
      <c r="X118" s="8" t="e">
        <f t="shared" si="33"/>
        <v>#REF!</v>
      </c>
      <c r="Y118" s="9" t="e">
        <f t="shared" si="34"/>
        <v>#REF!</v>
      </c>
    </row>
    <row r="119" spans="1:25">
      <c r="A119" s="6" t="s">
        <v>86</v>
      </c>
      <c r="B119" s="7">
        <f t="shared" si="21"/>
        <v>143</v>
      </c>
      <c r="C119" s="7">
        <v>109</v>
      </c>
      <c r="D119" s="7">
        <v>34</v>
      </c>
      <c r="E119" s="7" t="e">
        <f t="shared" si="22"/>
        <v>#REF!</v>
      </c>
      <c r="F119" s="5" t="e">
        <f t="shared" si="23"/>
        <v>#REF!</v>
      </c>
      <c r="G119" s="5" t="e">
        <f t="shared" si="24"/>
        <v>#REF!</v>
      </c>
      <c r="H119" s="5" t="e">
        <f t="shared" si="25"/>
        <v>#REF!</v>
      </c>
      <c r="I119" s="5" t="e">
        <f>SUMPRODUCT((#REF!='지역별 지원개소'!$A119)*(#REF!='지역별 지원개소'!I$4))</f>
        <v>#REF!</v>
      </c>
      <c r="J119" s="5" t="e">
        <f>SUMPRODUCT((#REF!='지역별 지원개소'!$A119)*(#REF!='지역별 지원개소'!J$4))</f>
        <v>#REF!</v>
      </c>
      <c r="K119" s="5" t="e">
        <f t="shared" si="26"/>
        <v>#REF!</v>
      </c>
      <c r="L119" s="5" t="e">
        <f>SUMPRODUCT((#REF!='지역별 지원개소'!$A119)*(#REF!='지역별 지원개소'!L$4))</f>
        <v>#REF!</v>
      </c>
      <c r="M119" s="5" t="e">
        <f>SUMPRODUCT((#REF!='지역별 지원개소'!$A119)*(#REF!='지역별 지원개소'!M$4))</f>
        <v>#REF!</v>
      </c>
      <c r="N119" s="5" t="e">
        <f t="shared" si="27"/>
        <v>#REF!</v>
      </c>
      <c r="O119" s="5" t="e">
        <f>SUMPRODUCT((#REF!='지역별 지원개소'!$A119)*(#REF!='지역별 지원개소'!O$4))</f>
        <v>#REF!</v>
      </c>
      <c r="P119" s="5" t="e">
        <f>SUMPRODUCT((#REF!='지역별 지원개소'!$A119)*(#REF!='지역별 지원개소'!P$4))</f>
        <v>#REF!</v>
      </c>
      <c r="Q119" s="5" t="e">
        <f t="shared" si="28"/>
        <v>#REF!</v>
      </c>
      <c r="R119" s="5" t="e">
        <f>SUMPRODUCT((#REF!='지역별 지원개소'!$A119)*(#REF!='지역별 지원개소'!R$4))</f>
        <v>#REF!</v>
      </c>
      <c r="S119" s="5" t="e">
        <f>SUMPRODUCT((#REF!='지역별 지원개소'!$A119)*(#REF!='지역별 지원개소'!S$4))</f>
        <v>#REF!</v>
      </c>
      <c r="T119" s="5" t="e">
        <f t="shared" si="29"/>
        <v>#REF!</v>
      </c>
      <c r="U119" s="5" t="e">
        <f t="shared" si="30"/>
        <v>#REF!</v>
      </c>
      <c r="V119" s="5" t="e">
        <f t="shared" si="31"/>
        <v>#REF!</v>
      </c>
      <c r="W119" s="8" t="e">
        <f t="shared" si="32"/>
        <v>#REF!</v>
      </c>
      <c r="X119" s="8" t="e">
        <f t="shared" si="33"/>
        <v>#REF!</v>
      </c>
      <c r="Y119" s="9" t="e">
        <f t="shared" si="34"/>
        <v>#REF!</v>
      </c>
    </row>
    <row r="120" spans="1:25">
      <c r="A120" s="6" t="s">
        <v>87</v>
      </c>
      <c r="B120" s="7">
        <f t="shared" si="21"/>
        <v>727</v>
      </c>
      <c r="C120" s="7">
        <v>582</v>
      </c>
      <c r="D120" s="7">
        <v>145</v>
      </c>
      <c r="E120" s="7" t="e">
        <f t="shared" si="22"/>
        <v>#REF!</v>
      </c>
      <c r="F120" s="5" t="e">
        <f t="shared" si="23"/>
        <v>#REF!</v>
      </c>
      <c r="G120" s="5" t="e">
        <f t="shared" si="24"/>
        <v>#REF!</v>
      </c>
      <c r="H120" s="5" t="e">
        <f t="shared" si="25"/>
        <v>#REF!</v>
      </c>
      <c r="I120" s="5" t="e">
        <f>SUMPRODUCT((#REF!='지역별 지원개소'!$A120)*(#REF!='지역별 지원개소'!I$4))</f>
        <v>#REF!</v>
      </c>
      <c r="J120" s="5" t="e">
        <f>SUMPRODUCT((#REF!='지역별 지원개소'!$A120)*(#REF!='지역별 지원개소'!J$4))</f>
        <v>#REF!</v>
      </c>
      <c r="K120" s="5" t="e">
        <f t="shared" si="26"/>
        <v>#REF!</v>
      </c>
      <c r="L120" s="5" t="e">
        <f>SUMPRODUCT((#REF!='지역별 지원개소'!$A120)*(#REF!='지역별 지원개소'!L$4))</f>
        <v>#REF!</v>
      </c>
      <c r="M120" s="5" t="e">
        <f>SUMPRODUCT((#REF!='지역별 지원개소'!$A120)*(#REF!='지역별 지원개소'!M$4))</f>
        <v>#REF!</v>
      </c>
      <c r="N120" s="5" t="e">
        <f t="shared" si="27"/>
        <v>#REF!</v>
      </c>
      <c r="O120" s="5" t="e">
        <f>SUMPRODUCT((#REF!='지역별 지원개소'!$A120)*(#REF!='지역별 지원개소'!O$4))</f>
        <v>#REF!</v>
      </c>
      <c r="P120" s="5" t="e">
        <f>SUMPRODUCT((#REF!='지역별 지원개소'!$A120)*(#REF!='지역별 지원개소'!P$4))</f>
        <v>#REF!</v>
      </c>
      <c r="Q120" s="5" t="e">
        <f t="shared" si="28"/>
        <v>#REF!</v>
      </c>
      <c r="R120" s="5" t="e">
        <f>SUMPRODUCT((#REF!='지역별 지원개소'!$A120)*(#REF!='지역별 지원개소'!R$4))</f>
        <v>#REF!</v>
      </c>
      <c r="S120" s="5" t="e">
        <f>SUMPRODUCT((#REF!='지역별 지원개소'!$A120)*(#REF!='지역별 지원개소'!S$4))</f>
        <v>#REF!</v>
      </c>
      <c r="T120" s="5" t="e">
        <f t="shared" si="29"/>
        <v>#REF!</v>
      </c>
      <c r="U120" s="5" t="e">
        <f t="shared" si="30"/>
        <v>#REF!</v>
      </c>
      <c r="V120" s="5" t="e">
        <f t="shared" si="31"/>
        <v>#REF!</v>
      </c>
      <c r="W120" s="8" t="e">
        <f t="shared" si="32"/>
        <v>#REF!</v>
      </c>
      <c r="X120" s="8" t="e">
        <f t="shared" si="33"/>
        <v>#REF!</v>
      </c>
      <c r="Y120" s="9" t="e">
        <f t="shared" si="34"/>
        <v>#REF!</v>
      </c>
    </row>
    <row r="121" spans="1:25">
      <c r="A121" s="22" t="s">
        <v>88</v>
      </c>
      <c r="B121" s="23">
        <f t="shared" si="21"/>
        <v>3501</v>
      </c>
      <c r="C121" s="23">
        <f>SUM(C122:C139)</f>
        <v>3032</v>
      </c>
      <c r="D121" s="23">
        <f t="shared" ref="D121:S121" si="39">SUM(D122:D139)</f>
        <v>469</v>
      </c>
      <c r="E121" s="23" t="e">
        <f t="shared" si="22"/>
        <v>#REF!</v>
      </c>
      <c r="F121" s="24" t="e">
        <f t="shared" si="23"/>
        <v>#REF!</v>
      </c>
      <c r="G121" s="24" t="e">
        <f t="shared" si="24"/>
        <v>#REF!</v>
      </c>
      <c r="H121" s="24" t="e">
        <f t="shared" si="25"/>
        <v>#REF!</v>
      </c>
      <c r="I121" s="24" t="e">
        <f t="shared" si="39"/>
        <v>#REF!</v>
      </c>
      <c r="J121" s="24" t="e">
        <f t="shared" si="39"/>
        <v>#REF!</v>
      </c>
      <c r="K121" s="24" t="e">
        <f t="shared" si="26"/>
        <v>#REF!</v>
      </c>
      <c r="L121" s="24" t="e">
        <f t="shared" si="39"/>
        <v>#REF!</v>
      </c>
      <c r="M121" s="24" t="e">
        <f t="shared" si="39"/>
        <v>#REF!</v>
      </c>
      <c r="N121" s="24" t="e">
        <f t="shared" si="27"/>
        <v>#REF!</v>
      </c>
      <c r="O121" s="24" t="e">
        <f t="shared" si="39"/>
        <v>#REF!</v>
      </c>
      <c r="P121" s="24" t="e">
        <f t="shared" si="39"/>
        <v>#REF!</v>
      </c>
      <c r="Q121" s="24" t="e">
        <f t="shared" si="28"/>
        <v>#REF!</v>
      </c>
      <c r="R121" s="24" t="e">
        <f t="shared" si="39"/>
        <v>#REF!</v>
      </c>
      <c r="S121" s="24" t="e">
        <f t="shared" si="39"/>
        <v>#REF!</v>
      </c>
      <c r="T121" s="24" t="e">
        <f t="shared" si="29"/>
        <v>#REF!</v>
      </c>
      <c r="U121" s="24" t="e">
        <f t="shared" si="30"/>
        <v>#REF!</v>
      </c>
      <c r="V121" s="24" t="e">
        <f t="shared" si="31"/>
        <v>#REF!</v>
      </c>
      <c r="W121" s="25" t="e">
        <f t="shared" si="32"/>
        <v>#REF!</v>
      </c>
      <c r="X121" s="25" t="e">
        <f t="shared" si="33"/>
        <v>#REF!</v>
      </c>
      <c r="Y121" s="26" t="e">
        <f t="shared" si="34"/>
        <v>#REF!</v>
      </c>
    </row>
    <row r="122" spans="1:25">
      <c r="A122" s="6" t="s">
        <v>89</v>
      </c>
      <c r="B122" s="7">
        <f t="shared" si="21"/>
        <v>375</v>
      </c>
      <c r="C122" s="7">
        <v>307</v>
      </c>
      <c r="D122" s="7">
        <v>68</v>
      </c>
      <c r="E122" s="7" t="e">
        <f t="shared" si="22"/>
        <v>#REF!</v>
      </c>
      <c r="F122" s="5" t="e">
        <f t="shared" si="23"/>
        <v>#REF!</v>
      </c>
      <c r="G122" s="5" t="e">
        <f t="shared" si="24"/>
        <v>#REF!</v>
      </c>
      <c r="H122" s="5" t="e">
        <f t="shared" si="25"/>
        <v>#REF!</v>
      </c>
      <c r="I122" s="5" t="e">
        <f>SUMPRODUCT((#REF!='지역별 지원개소'!$A122)*(#REF!='지역별 지원개소'!I$4))</f>
        <v>#REF!</v>
      </c>
      <c r="J122" s="5" t="e">
        <f>SUMPRODUCT((#REF!='지역별 지원개소'!$A122)*(#REF!='지역별 지원개소'!J$4))</f>
        <v>#REF!</v>
      </c>
      <c r="K122" s="5" t="e">
        <f t="shared" si="26"/>
        <v>#REF!</v>
      </c>
      <c r="L122" s="5" t="e">
        <f>SUMPRODUCT((#REF!='지역별 지원개소'!$A122)*(#REF!='지역별 지원개소'!L$4))</f>
        <v>#REF!</v>
      </c>
      <c r="M122" s="5" t="e">
        <f>SUMPRODUCT((#REF!='지역별 지원개소'!$A122)*(#REF!='지역별 지원개소'!M$4))</f>
        <v>#REF!</v>
      </c>
      <c r="N122" s="5" t="e">
        <f t="shared" si="27"/>
        <v>#REF!</v>
      </c>
      <c r="O122" s="5" t="e">
        <f>SUMPRODUCT((#REF!='지역별 지원개소'!$A122)*(#REF!='지역별 지원개소'!O$4))</f>
        <v>#REF!</v>
      </c>
      <c r="P122" s="5" t="e">
        <f>SUMPRODUCT((#REF!='지역별 지원개소'!$A122)*(#REF!='지역별 지원개소'!P$4))</f>
        <v>#REF!</v>
      </c>
      <c r="Q122" s="5" t="e">
        <f t="shared" si="28"/>
        <v>#REF!</v>
      </c>
      <c r="R122" s="5" t="e">
        <f>SUMPRODUCT((#REF!='지역별 지원개소'!$A122)*(#REF!='지역별 지원개소'!R$4))</f>
        <v>#REF!</v>
      </c>
      <c r="S122" s="5" t="e">
        <f>SUMPRODUCT((#REF!='지역별 지원개소'!$A122)*(#REF!='지역별 지원개소'!S$4))</f>
        <v>#REF!</v>
      </c>
      <c r="T122" s="5" t="e">
        <f t="shared" si="29"/>
        <v>#REF!</v>
      </c>
      <c r="U122" s="5" t="e">
        <f t="shared" si="30"/>
        <v>#REF!</v>
      </c>
      <c r="V122" s="5" t="e">
        <f t="shared" si="31"/>
        <v>#REF!</v>
      </c>
      <c r="W122" s="8" t="e">
        <f t="shared" si="32"/>
        <v>#REF!</v>
      </c>
      <c r="X122" s="8" t="e">
        <f t="shared" si="33"/>
        <v>#REF!</v>
      </c>
      <c r="Y122" s="9" t="e">
        <f t="shared" si="34"/>
        <v>#REF!</v>
      </c>
    </row>
    <row r="123" spans="1:25">
      <c r="A123" s="6" t="s">
        <v>1376</v>
      </c>
      <c r="B123" s="7">
        <f t="shared" si="21"/>
        <v>125</v>
      </c>
      <c r="C123" s="7">
        <v>112</v>
      </c>
      <c r="D123" s="7">
        <v>13</v>
      </c>
      <c r="E123" s="7" t="e">
        <f t="shared" si="22"/>
        <v>#REF!</v>
      </c>
      <c r="F123" s="5" t="e">
        <f t="shared" si="23"/>
        <v>#REF!</v>
      </c>
      <c r="G123" s="5" t="e">
        <f t="shared" si="24"/>
        <v>#REF!</v>
      </c>
      <c r="H123" s="5" t="e">
        <f t="shared" si="25"/>
        <v>#REF!</v>
      </c>
      <c r="I123" s="5" t="e">
        <f>SUMPRODUCT((#REF!='지역별 지원개소'!$A123)*(#REF!='지역별 지원개소'!I$4))</f>
        <v>#REF!</v>
      </c>
      <c r="J123" s="5" t="e">
        <f>SUMPRODUCT((#REF!='지역별 지원개소'!$A123)*(#REF!='지역별 지원개소'!J$4))</f>
        <v>#REF!</v>
      </c>
      <c r="K123" s="5" t="e">
        <f t="shared" si="26"/>
        <v>#REF!</v>
      </c>
      <c r="L123" s="5" t="e">
        <f>SUMPRODUCT((#REF!='지역별 지원개소'!$A123)*(#REF!='지역별 지원개소'!L$4))</f>
        <v>#REF!</v>
      </c>
      <c r="M123" s="5" t="e">
        <f>SUMPRODUCT((#REF!='지역별 지원개소'!$A123)*(#REF!='지역별 지원개소'!M$4))</f>
        <v>#REF!</v>
      </c>
      <c r="N123" s="5" t="e">
        <f t="shared" si="27"/>
        <v>#REF!</v>
      </c>
      <c r="O123" s="5" t="e">
        <f>SUMPRODUCT((#REF!='지역별 지원개소'!$A123)*(#REF!='지역별 지원개소'!O$4))</f>
        <v>#REF!</v>
      </c>
      <c r="P123" s="5" t="e">
        <f>SUMPRODUCT((#REF!='지역별 지원개소'!$A123)*(#REF!='지역별 지원개소'!P$4))</f>
        <v>#REF!</v>
      </c>
      <c r="Q123" s="5" t="e">
        <f t="shared" si="28"/>
        <v>#REF!</v>
      </c>
      <c r="R123" s="5" t="e">
        <f>SUMPRODUCT((#REF!='지역별 지원개소'!$A123)*(#REF!='지역별 지원개소'!R$4))</f>
        <v>#REF!</v>
      </c>
      <c r="S123" s="5" t="e">
        <f>SUMPRODUCT((#REF!='지역별 지원개소'!$A123)*(#REF!='지역별 지원개소'!S$4))</f>
        <v>#REF!</v>
      </c>
      <c r="T123" s="5" t="e">
        <f t="shared" si="29"/>
        <v>#REF!</v>
      </c>
      <c r="U123" s="5" t="e">
        <f t="shared" si="30"/>
        <v>#REF!</v>
      </c>
      <c r="V123" s="5" t="e">
        <f t="shared" si="31"/>
        <v>#REF!</v>
      </c>
      <c r="W123" s="8" t="e">
        <f t="shared" si="32"/>
        <v>#REF!</v>
      </c>
      <c r="X123" s="8" t="e">
        <f t="shared" si="33"/>
        <v>#REF!</v>
      </c>
      <c r="Y123" s="9" t="e">
        <f t="shared" si="34"/>
        <v>#REF!</v>
      </c>
    </row>
    <row r="124" spans="1:25">
      <c r="A124" s="6" t="s">
        <v>90</v>
      </c>
      <c r="B124" s="7">
        <f t="shared" si="21"/>
        <v>118</v>
      </c>
      <c r="C124" s="7">
        <v>102</v>
      </c>
      <c r="D124" s="7">
        <v>16</v>
      </c>
      <c r="E124" s="7" t="e">
        <f t="shared" si="22"/>
        <v>#REF!</v>
      </c>
      <c r="F124" s="5" t="e">
        <f t="shared" si="23"/>
        <v>#REF!</v>
      </c>
      <c r="G124" s="5" t="e">
        <f t="shared" si="24"/>
        <v>#REF!</v>
      </c>
      <c r="H124" s="5" t="e">
        <f t="shared" si="25"/>
        <v>#REF!</v>
      </c>
      <c r="I124" s="5" t="e">
        <f>SUMPRODUCT((#REF!='지역별 지원개소'!$A124)*(#REF!='지역별 지원개소'!I$4))</f>
        <v>#REF!</v>
      </c>
      <c r="J124" s="5" t="e">
        <f>SUMPRODUCT((#REF!='지역별 지원개소'!$A124)*(#REF!='지역별 지원개소'!J$4))</f>
        <v>#REF!</v>
      </c>
      <c r="K124" s="5" t="e">
        <f t="shared" si="26"/>
        <v>#REF!</v>
      </c>
      <c r="L124" s="5" t="e">
        <f>SUMPRODUCT((#REF!='지역별 지원개소'!$A124)*(#REF!='지역별 지원개소'!L$4))</f>
        <v>#REF!</v>
      </c>
      <c r="M124" s="5" t="e">
        <f>SUMPRODUCT((#REF!='지역별 지원개소'!$A124)*(#REF!='지역별 지원개소'!M$4))</f>
        <v>#REF!</v>
      </c>
      <c r="N124" s="5" t="e">
        <f t="shared" si="27"/>
        <v>#REF!</v>
      </c>
      <c r="O124" s="5" t="e">
        <f>SUMPRODUCT((#REF!='지역별 지원개소'!$A124)*(#REF!='지역별 지원개소'!O$4))</f>
        <v>#REF!</v>
      </c>
      <c r="P124" s="5" t="e">
        <f>SUMPRODUCT((#REF!='지역별 지원개소'!$A124)*(#REF!='지역별 지원개소'!P$4))</f>
        <v>#REF!</v>
      </c>
      <c r="Q124" s="5" t="e">
        <f t="shared" si="28"/>
        <v>#REF!</v>
      </c>
      <c r="R124" s="5" t="e">
        <f>SUMPRODUCT((#REF!='지역별 지원개소'!$A124)*(#REF!='지역별 지원개소'!R$4))</f>
        <v>#REF!</v>
      </c>
      <c r="S124" s="5" t="e">
        <f>SUMPRODUCT((#REF!='지역별 지원개소'!$A124)*(#REF!='지역별 지원개소'!S$4))</f>
        <v>#REF!</v>
      </c>
      <c r="T124" s="5" t="e">
        <f t="shared" si="29"/>
        <v>#REF!</v>
      </c>
      <c r="U124" s="5" t="e">
        <f t="shared" si="30"/>
        <v>#REF!</v>
      </c>
      <c r="V124" s="5" t="e">
        <f t="shared" si="31"/>
        <v>#REF!</v>
      </c>
      <c r="W124" s="8" t="e">
        <f t="shared" si="32"/>
        <v>#REF!</v>
      </c>
      <c r="X124" s="8" t="e">
        <f t="shared" si="33"/>
        <v>#REF!</v>
      </c>
      <c r="Y124" s="9" t="e">
        <f t="shared" si="34"/>
        <v>#REF!</v>
      </c>
    </row>
    <row r="125" spans="1:25">
      <c r="A125" s="6" t="s">
        <v>91</v>
      </c>
      <c r="B125" s="7">
        <f t="shared" si="21"/>
        <v>242</v>
      </c>
      <c r="C125" s="7">
        <v>226</v>
      </c>
      <c r="D125" s="7">
        <v>16</v>
      </c>
      <c r="E125" s="7" t="e">
        <f t="shared" si="22"/>
        <v>#REF!</v>
      </c>
      <c r="F125" s="5" t="e">
        <f t="shared" si="23"/>
        <v>#REF!</v>
      </c>
      <c r="G125" s="5" t="e">
        <f t="shared" si="24"/>
        <v>#REF!</v>
      </c>
      <c r="H125" s="5" t="e">
        <f t="shared" si="25"/>
        <v>#REF!</v>
      </c>
      <c r="I125" s="5" t="e">
        <f>SUMPRODUCT((#REF!='지역별 지원개소'!$A125)*(#REF!='지역별 지원개소'!I$4))</f>
        <v>#REF!</v>
      </c>
      <c r="J125" s="5" t="e">
        <f>SUMPRODUCT((#REF!='지역별 지원개소'!$A125)*(#REF!='지역별 지원개소'!J$4))</f>
        <v>#REF!</v>
      </c>
      <c r="K125" s="5" t="e">
        <f t="shared" si="26"/>
        <v>#REF!</v>
      </c>
      <c r="L125" s="5" t="e">
        <f>SUMPRODUCT((#REF!='지역별 지원개소'!$A125)*(#REF!='지역별 지원개소'!L$4))</f>
        <v>#REF!</v>
      </c>
      <c r="M125" s="5" t="e">
        <f>SUMPRODUCT((#REF!='지역별 지원개소'!$A125)*(#REF!='지역별 지원개소'!M$4))</f>
        <v>#REF!</v>
      </c>
      <c r="N125" s="5" t="e">
        <f t="shared" si="27"/>
        <v>#REF!</v>
      </c>
      <c r="O125" s="5" t="e">
        <f>SUMPRODUCT((#REF!='지역별 지원개소'!$A125)*(#REF!='지역별 지원개소'!O$4))</f>
        <v>#REF!</v>
      </c>
      <c r="P125" s="5" t="e">
        <f>SUMPRODUCT((#REF!='지역별 지원개소'!$A125)*(#REF!='지역별 지원개소'!P$4))</f>
        <v>#REF!</v>
      </c>
      <c r="Q125" s="5" t="e">
        <f t="shared" si="28"/>
        <v>#REF!</v>
      </c>
      <c r="R125" s="5" t="e">
        <f>SUMPRODUCT((#REF!='지역별 지원개소'!$A125)*(#REF!='지역별 지원개소'!R$4))</f>
        <v>#REF!</v>
      </c>
      <c r="S125" s="5" t="e">
        <f>SUMPRODUCT((#REF!='지역별 지원개소'!$A125)*(#REF!='지역별 지원개소'!S$4))</f>
        <v>#REF!</v>
      </c>
      <c r="T125" s="5" t="e">
        <f t="shared" si="29"/>
        <v>#REF!</v>
      </c>
      <c r="U125" s="5" t="e">
        <f t="shared" si="30"/>
        <v>#REF!</v>
      </c>
      <c r="V125" s="5" t="e">
        <f t="shared" si="31"/>
        <v>#REF!</v>
      </c>
      <c r="W125" s="8" t="e">
        <f t="shared" si="32"/>
        <v>#REF!</v>
      </c>
      <c r="X125" s="8" t="e">
        <f t="shared" si="33"/>
        <v>#REF!</v>
      </c>
      <c r="Y125" s="9" t="e">
        <f t="shared" si="34"/>
        <v>#REF!</v>
      </c>
    </row>
    <row r="126" spans="1:25">
      <c r="A126" s="6" t="s">
        <v>92</v>
      </c>
      <c r="B126" s="7">
        <f t="shared" si="21"/>
        <v>108</v>
      </c>
      <c r="C126" s="7">
        <v>81</v>
      </c>
      <c r="D126" s="7">
        <v>27</v>
      </c>
      <c r="E126" s="7" t="e">
        <f t="shared" si="22"/>
        <v>#REF!</v>
      </c>
      <c r="F126" s="5" t="e">
        <f t="shared" si="23"/>
        <v>#REF!</v>
      </c>
      <c r="G126" s="5" t="e">
        <f t="shared" si="24"/>
        <v>#REF!</v>
      </c>
      <c r="H126" s="5" t="e">
        <f t="shared" si="25"/>
        <v>#REF!</v>
      </c>
      <c r="I126" s="5" t="e">
        <f>SUMPRODUCT((#REF!='지역별 지원개소'!$A126)*(#REF!='지역별 지원개소'!I$4))</f>
        <v>#REF!</v>
      </c>
      <c r="J126" s="5" t="e">
        <f>SUMPRODUCT((#REF!='지역별 지원개소'!$A126)*(#REF!='지역별 지원개소'!J$4))</f>
        <v>#REF!</v>
      </c>
      <c r="K126" s="5" t="e">
        <f t="shared" si="26"/>
        <v>#REF!</v>
      </c>
      <c r="L126" s="5" t="e">
        <f>SUMPRODUCT((#REF!='지역별 지원개소'!$A126)*(#REF!='지역별 지원개소'!L$4))</f>
        <v>#REF!</v>
      </c>
      <c r="M126" s="5" t="e">
        <f>SUMPRODUCT((#REF!='지역별 지원개소'!$A126)*(#REF!='지역별 지원개소'!M$4))</f>
        <v>#REF!</v>
      </c>
      <c r="N126" s="5" t="e">
        <f t="shared" si="27"/>
        <v>#REF!</v>
      </c>
      <c r="O126" s="5" t="e">
        <f>SUMPRODUCT((#REF!='지역별 지원개소'!$A126)*(#REF!='지역별 지원개소'!O$4))</f>
        <v>#REF!</v>
      </c>
      <c r="P126" s="5" t="e">
        <f>SUMPRODUCT((#REF!='지역별 지원개소'!$A126)*(#REF!='지역별 지원개소'!P$4))</f>
        <v>#REF!</v>
      </c>
      <c r="Q126" s="5" t="e">
        <f t="shared" si="28"/>
        <v>#REF!</v>
      </c>
      <c r="R126" s="5" t="e">
        <f>SUMPRODUCT((#REF!='지역별 지원개소'!$A126)*(#REF!='지역별 지원개소'!R$4))</f>
        <v>#REF!</v>
      </c>
      <c r="S126" s="5" t="e">
        <f>SUMPRODUCT((#REF!='지역별 지원개소'!$A126)*(#REF!='지역별 지원개소'!S$4))</f>
        <v>#REF!</v>
      </c>
      <c r="T126" s="5" t="e">
        <f t="shared" si="29"/>
        <v>#REF!</v>
      </c>
      <c r="U126" s="5" t="e">
        <f t="shared" si="30"/>
        <v>#REF!</v>
      </c>
      <c r="V126" s="5" t="e">
        <f t="shared" si="31"/>
        <v>#REF!</v>
      </c>
      <c r="W126" s="8" t="e">
        <f t="shared" si="32"/>
        <v>#REF!</v>
      </c>
      <c r="X126" s="8" t="e">
        <f t="shared" si="33"/>
        <v>#REF!</v>
      </c>
      <c r="Y126" s="9" t="e">
        <f t="shared" si="34"/>
        <v>#REF!</v>
      </c>
    </row>
    <row r="127" spans="1:25">
      <c r="A127" s="6" t="s">
        <v>93</v>
      </c>
      <c r="B127" s="7">
        <f t="shared" si="21"/>
        <v>96</v>
      </c>
      <c r="C127" s="7">
        <v>87</v>
      </c>
      <c r="D127" s="7">
        <v>9</v>
      </c>
      <c r="E127" s="7" t="e">
        <f t="shared" si="22"/>
        <v>#REF!</v>
      </c>
      <c r="F127" s="5" t="e">
        <f t="shared" si="23"/>
        <v>#REF!</v>
      </c>
      <c r="G127" s="5" t="e">
        <f t="shared" si="24"/>
        <v>#REF!</v>
      </c>
      <c r="H127" s="5" t="e">
        <f t="shared" si="25"/>
        <v>#REF!</v>
      </c>
      <c r="I127" s="5" t="e">
        <f>SUMPRODUCT((#REF!='지역별 지원개소'!$A127)*(#REF!='지역별 지원개소'!I$4))</f>
        <v>#REF!</v>
      </c>
      <c r="J127" s="5" t="e">
        <f>SUMPRODUCT((#REF!='지역별 지원개소'!$A127)*(#REF!='지역별 지원개소'!J$4))</f>
        <v>#REF!</v>
      </c>
      <c r="K127" s="5" t="e">
        <f t="shared" si="26"/>
        <v>#REF!</v>
      </c>
      <c r="L127" s="5" t="e">
        <f>SUMPRODUCT((#REF!='지역별 지원개소'!$A127)*(#REF!='지역별 지원개소'!L$4))</f>
        <v>#REF!</v>
      </c>
      <c r="M127" s="5" t="e">
        <f>SUMPRODUCT((#REF!='지역별 지원개소'!$A127)*(#REF!='지역별 지원개소'!M$4))</f>
        <v>#REF!</v>
      </c>
      <c r="N127" s="5" t="e">
        <f t="shared" si="27"/>
        <v>#REF!</v>
      </c>
      <c r="O127" s="5" t="e">
        <f>SUMPRODUCT((#REF!='지역별 지원개소'!$A127)*(#REF!='지역별 지원개소'!O$4))</f>
        <v>#REF!</v>
      </c>
      <c r="P127" s="5" t="e">
        <f>SUMPRODUCT((#REF!='지역별 지원개소'!$A127)*(#REF!='지역별 지원개소'!P$4))</f>
        <v>#REF!</v>
      </c>
      <c r="Q127" s="5" t="e">
        <f t="shared" si="28"/>
        <v>#REF!</v>
      </c>
      <c r="R127" s="5" t="e">
        <f>SUMPRODUCT((#REF!='지역별 지원개소'!$A127)*(#REF!='지역별 지원개소'!R$4))</f>
        <v>#REF!</v>
      </c>
      <c r="S127" s="5" t="e">
        <f>SUMPRODUCT((#REF!='지역별 지원개소'!$A127)*(#REF!='지역별 지원개소'!S$4))</f>
        <v>#REF!</v>
      </c>
      <c r="T127" s="5" t="e">
        <f t="shared" si="29"/>
        <v>#REF!</v>
      </c>
      <c r="U127" s="5" t="e">
        <f t="shared" si="30"/>
        <v>#REF!</v>
      </c>
      <c r="V127" s="5" t="e">
        <f t="shared" si="31"/>
        <v>#REF!</v>
      </c>
      <c r="W127" s="8" t="e">
        <f t="shared" si="32"/>
        <v>#REF!</v>
      </c>
      <c r="X127" s="8" t="e">
        <f t="shared" si="33"/>
        <v>#REF!</v>
      </c>
      <c r="Y127" s="9" t="e">
        <f t="shared" si="34"/>
        <v>#REF!</v>
      </c>
    </row>
    <row r="128" spans="1:25">
      <c r="A128" s="6" t="s">
        <v>94</v>
      </c>
      <c r="B128" s="7">
        <f t="shared" si="21"/>
        <v>144</v>
      </c>
      <c r="C128" s="7">
        <v>124</v>
      </c>
      <c r="D128" s="7">
        <v>20</v>
      </c>
      <c r="E128" s="7" t="e">
        <f t="shared" si="22"/>
        <v>#REF!</v>
      </c>
      <c r="F128" s="5" t="e">
        <f t="shared" si="23"/>
        <v>#REF!</v>
      </c>
      <c r="G128" s="5" t="e">
        <f t="shared" si="24"/>
        <v>#REF!</v>
      </c>
      <c r="H128" s="5" t="e">
        <f t="shared" si="25"/>
        <v>#REF!</v>
      </c>
      <c r="I128" s="5" t="e">
        <f>SUMPRODUCT((#REF!='지역별 지원개소'!$A128)*(#REF!='지역별 지원개소'!I$4))</f>
        <v>#REF!</v>
      </c>
      <c r="J128" s="5" t="e">
        <f>SUMPRODUCT((#REF!='지역별 지원개소'!$A128)*(#REF!='지역별 지원개소'!J$4))</f>
        <v>#REF!</v>
      </c>
      <c r="K128" s="5" t="e">
        <f t="shared" si="26"/>
        <v>#REF!</v>
      </c>
      <c r="L128" s="5" t="e">
        <f>SUMPRODUCT((#REF!='지역별 지원개소'!$A128)*(#REF!='지역별 지원개소'!L$4))</f>
        <v>#REF!</v>
      </c>
      <c r="M128" s="5" t="e">
        <f>SUMPRODUCT((#REF!='지역별 지원개소'!$A128)*(#REF!='지역별 지원개소'!M$4))</f>
        <v>#REF!</v>
      </c>
      <c r="N128" s="5" t="e">
        <f t="shared" si="27"/>
        <v>#REF!</v>
      </c>
      <c r="O128" s="5" t="e">
        <f>SUMPRODUCT((#REF!='지역별 지원개소'!$A128)*(#REF!='지역별 지원개소'!O$4))</f>
        <v>#REF!</v>
      </c>
      <c r="P128" s="5" t="e">
        <f>SUMPRODUCT((#REF!='지역별 지원개소'!$A128)*(#REF!='지역별 지원개소'!P$4))</f>
        <v>#REF!</v>
      </c>
      <c r="Q128" s="5" t="e">
        <f t="shared" si="28"/>
        <v>#REF!</v>
      </c>
      <c r="R128" s="5" t="e">
        <f>SUMPRODUCT((#REF!='지역별 지원개소'!$A128)*(#REF!='지역별 지원개소'!R$4))</f>
        <v>#REF!</v>
      </c>
      <c r="S128" s="5" t="e">
        <f>SUMPRODUCT((#REF!='지역별 지원개소'!$A128)*(#REF!='지역별 지원개소'!S$4))</f>
        <v>#REF!</v>
      </c>
      <c r="T128" s="5" t="e">
        <f t="shared" si="29"/>
        <v>#REF!</v>
      </c>
      <c r="U128" s="5" t="e">
        <f t="shared" si="30"/>
        <v>#REF!</v>
      </c>
      <c r="V128" s="5" t="e">
        <f t="shared" si="31"/>
        <v>#REF!</v>
      </c>
      <c r="W128" s="8" t="e">
        <f t="shared" si="32"/>
        <v>#REF!</v>
      </c>
      <c r="X128" s="8" t="e">
        <f t="shared" si="33"/>
        <v>#REF!</v>
      </c>
      <c r="Y128" s="9" t="e">
        <f t="shared" si="34"/>
        <v>#REF!</v>
      </c>
    </row>
    <row r="129" spans="1:25">
      <c r="A129" s="6" t="s">
        <v>95</v>
      </c>
      <c r="B129" s="7">
        <f t="shared" si="21"/>
        <v>188</v>
      </c>
      <c r="C129" s="7">
        <v>170</v>
      </c>
      <c r="D129" s="7">
        <v>18</v>
      </c>
      <c r="E129" s="7" t="e">
        <f t="shared" si="22"/>
        <v>#REF!</v>
      </c>
      <c r="F129" s="5" t="e">
        <f t="shared" si="23"/>
        <v>#REF!</v>
      </c>
      <c r="G129" s="5" t="e">
        <f t="shared" si="24"/>
        <v>#REF!</v>
      </c>
      <c r="H129" s="5" t="e">
        <f t="shared" si="25"/>
        <v>#REF!</v>
      </c>
      <c r="I129" s="5" t="e">
        <f>SUMPRODUCT((#REF!='지역별 지원개소'!$A129)*(#REF!='지역별 지원개소'!I$4))</f>
        <v>#REF!</v>
      </c>
      <c r="J129" s="5" t="e">
        <f>SUMPRODUCT((#REF!='지역별 지원개소'!$A129)*(#REF!='지역별 지원개소'!J$4))</f>
        <v>#REF!</v>
      </c>
      <c r="K129" s="5" t="e">
        <f t="shared" si="26"/>
        <v>#REF!</v>
      </c>
      <c r="L129" s="5" t="e">
        <f>SUMPRODUCT((#REF!='지역별 지원개소'!$A129)*(#REF!='지역별 지원개소'!L$4))</f>
        <v>#REF!</v>
      </c>
      <c r="M129" s="5" t="e">
        <f>SUMPRODUCT((#REF!='지역별 지원개소'!$A129)*(#REF!='지역별 지원개소'!M$4))</f>
        <v>#REF!</v>
      </c>
      <c r="N129" s="5" t="e">
        <f t="shared" si="27"/>
        <v>#REF!</v>
      </c>
      <c r="O129" s="5" t="e">
        <f>SUMPRODUCT((#REF!='지역별 지원개소'!$A129)*(#REF!='지역별 지원개소'!O$4))</f>
        <v>#REF!</v>
      </c>
      <c r="P129" s="5" t="e">
        <f>SUMPRODUCT((#REF!='지역별 지원개소'!$A129)*(#REF!='지역별 지원개소'!P$4))</f>
        <v>#REF!</v>
      </c>
      <c r="Q129" s="5" t="e">
        <f t="shared" si="28"/>
        <v>#REF!</v>
      </c>
      <c r="R129" s="5" t="e">
        <f>SUMPRODUCT((#REF!='지역별 지원개소'!$A129)*(#REF!='지역별 지원개소'!R$4))</f>
        <v>#REF!</v>
      </c>
      <c r="S129" s="5" t="e">
        <f>SUMPRODUCT((#REF!='지역별 지원개소'!$A129)*(#REF!='지역별 지원개소'!S$4))</f>
        <v>#REF!</v>
      </c>
      <c r="T129" s="5" t="e">
        <f t="shared" si="29"/>
        <v>#REF!</v>
      </c>
      <c r="U129" s="5" t="e">
        <f t="shared" si="30"/>
        <v>#REF!</v>
      </c>
      <c r="V129" s="5" t="e">
        <f t="shared" si="31"/>
        <v>#REF!</v>
      </c>
      <c r="W129" s="8" t="e">
        <f t="shared" si="32"/>
        <v>#REF!</v>
      </c>
      <c r="X129" s="8" t="e">
        <f t="shared" si="33"/>
        <v>#REF!</v>
      </c>
      <c r="Y129" s="9" t="e">
        <f t="shared" si="34"/>
        <v>#REF!</v>
      </c>
    </row>
    <row r="130" spans="1:25">
      <c r="A130" s="6" t="s">
        <v>96</v>
      </c>
      <c r="B130" s="7">
        <f t="shared" si="21"/>
        <v>477</v>
      </c>
      <c r="C130" s="7">
        <v>403</v>
      </c>
      <c r="D130" s="7">
        <v>74</v>
      </c>
      <c r="E130" s="7" t="e">
        <f t="shared" si="22"/>
        <v>#REF!</v>
      </c>
      <c r="F130" s="5" t="e">
        <f t="shared" si="23"/>
        <v>#REF!</v>
      </c>
      <c r="G130" s="5" t="e">
        <f t="shared" si="24"/>
        <v>#REF!</v>
      </c>
      <c r="H130" s="5" t="e">
        <f t="shared" si="25"/>
        <v>#REF!</v>
      </c>
      <c r="I130" s="5" t="e">
        <f>SUMPRODUCT((#REF!='지역별 지원개소'!$A130)*(#REF!='지역별 지원개소'!I$4))</f>
        <v>#REF!</v>
      </c>
      <c r="J130" s="5" t="e">
        <f>SUMPRODUCT((#REF!='지역별 지원개소'!$A130)*(#REF!='지역별 지원개소'!J$4))</f>
        <v>#REF!</v>
      </c>
      <c r="K130" s="5" t="e">
        <f t="shared" si="26"/>
        <v>#REF!</v>
      </c>
      <c r="L130" s="5" t="e">
        <f>SUMPRODUCT((#REF!='지역별 지원개소'!$A130)*(#REF!='지역별 지원개소'!L$4))</f>
        <v>#REF!</v>
      </c>
      <c r="M130" s="5" t="e">
        <f>SUMPRODUCT((#REF!='지역별 지원개소'!$A130)*(#REF!='지역별 지원개소'!M$4))</f>
        <v>#REF!</v>
      </c>
      <c r="N130" s="5" t="e">
        <f t="shared" si="27"/>
        <v>#REF!</v>
      </c>
      <c r="O130" s="5" t="e">
        <f>SUMPRODUCT((#REF!='지역별 지원개소'!$A130)*(#REF!='지역별 지원개소'!O$4))</f>
        <v>#REF!</v>
      </c>
      <c r="P130" s="5" t="e">
        <f>SUMPRODUCT((#REF!='지역별 지원개소'!$A130)*(#REF!='지역별 지원개소'!P$4))</f>
        <v>#REF!</v>
      </c>
      <c r="Q130" s="5" t="e">
        <f t="shared" si="28"/>
        <v>#REF!</v>
      </c>
      <c r="R130" s="5" t="e">
        <f>SUMPRODUCT((#REF!='지역별 지원개소'!$A130)*(#REF!='지역별 지원개소'!R$4))</f>
        <v>#REF!</v>
      </c>
      <c r="S130" s="5" t="e">
        <f>SUMPRODUCT((#REF!='지역별 지원개소'!$A130)*(#REF!='지역별 지원개소'!S$4))</f>
        <v>#REF!</v>
      </c>
      <c r="T130" s="5" t="e">
        <f t="shared" si="29"/>
        <v>#REF!</v>
      </c>
      <c r="U130" s="5" t="e">
        <f t="shared" si="30"/>
        <v>#REF!</v>
      </c>
      <c r="V130" s="5" t="e">
        <f t="shared" si="31"/>
        <v>#REF!</v>
      </c>
      <c r="W130" s="8" t="e">
        <f t="shared" si="32"/>
        <v>#REF!</v>
      </c>
      <c r="X130" s="8" t="e">
        <f t="shared" si="33"/>
        <v>#REF!</v>
      </c>
      <c r="Y130" s="9" t="e">
        <f t="shared" si="34"/>
        <v>#REF!</v>
      </c>
    </row>
    <row r="131" spans="1:25">
      <c r="A131" s="6" t="s">
        <v>97</v>
      </c>
      <c r="B131" s="7">
        <f t="shared" si="21"/>
        <v>89</v>
      </c>
      <c r="C131" s="7">
        <v>83</v>
      </c>
      <c r="D131" s="7">
        <v>6</v>
      </c>
      <c r="E131" s="7" t="e">
        <f t="shared" si="22"/>
        <v>#REF!</v>
      </c>
      <c r="F131" s="5" t="e">
        <f t="shared" si="23"/>
        <v>#REF!</v>
      </c>
      <c r="G131" s="5" t="e">
        <f t="shared" si="24"/>
        <v>#REF!</v>
      </c>
      <c r="H131" s="5" t="e">
        <f t="shared" si="25"/>
        <v>#REF!</v>
      </c>
      <c r="I131" s="5" t="e">
        <f>SUMPRODUCT((#REF!='지역별 지원개소'!$A131)*(#REF!='지역별 지원개소'!I$4))</f>
        <v>#REF!</v>
      </c>
      <c r="J131" s="5" t="e">
        <f>SUMPRODUCT((#REF!='지역별 지원개소'!$A131)*(#REF!='지역별 지원개소'!J$4))</f>
        <v>#REF!</v>
      </c>
      <c r="K131" s="5" t="e">
        <f t="shared" si="26"/>
        <v>#REF!</v>
      </c>
      <c r="L131" s="5" t="e">
        <f>SUMPRODUCT((#REF!='지역별 지원개소'!$A131)*(#REF!='지역별 지원개소'!L$4))</f>
        <v>#REF!</v>
      </c>
      <c r="M131" s="5" t="e">
        <f>SUMPRODUCT((#REF!='지역별 지원개소'!$A131)*(#REF!='지역별 지원개소'!M$4))</f>
        <v>#REF!</v>
      </c>
      <c r="N131" s="5" t="e">
        <f t="shared" si="27"/>
        <v>#REF!</v>
      </c>
      <c r="O131" s="5" t="e">
        <f>SUMPRODUCT((#REF!='지역별 지원개소'!$A131)*(#REF!='지역별 지원개소'!O$4))</f>
        <v>#REF!</v>
      </c>
      <c r="P131" s="5" t="e">
        <f>SUMPRODUCT((#REF!='지역별 지원개소'!$A131)*(#REF!='지역별 지원개소'!P$4))</f>
        <v>#REF!</v>
      </c>
      <c r="Q131" s="5" t="e">
        <f t="shared" si="28"/>
        <v>#REF!</v>
      </c>
      <c r="R131" s="5" t="e">
        <f>SUMPRODUCT((#REF!='지역별 지원개소'!$A131)*(#REF!='지역별 지원개소'!R$4))</f>
        <v>#REF!</v>
      </c>
      <c r="S131" s="5" t="e">
        <f>SUMPRODUCT((#REF!='지역별 지원개소'!$A131)*(#REF!='지역별 지원개소'!S$4))</f>
        <v>#REF!</v>
      </c>
      <c r="T131" s="5" t="e">
        <f t="shared" si="29"/>
        <v>#REF!</v>
      </c>
      <c r="U131" s="5" t="e">
        <f t="shared" si="30"/>
        <v>#REF!</v>
      </c>
      <c r="V131" s="5" t="e">
        <f t="shared" si="31"/>
        <v>#REF!</v>
      </c>
      <c r="W131" s="8" t="e">
        <f t="shared" si="32"/>
        <v>#REF!</v>
      </c>
      <c r="X131" s="8" t="e">
        <f t="shared" si="33"/>
        <v>#REF!</v>
      </c>
      <c r="Y131" s="9" t="e">
        <f t="shared" si="34"/>
        <v>#REF!</v>
      </c>
    </row>
    <row r="132" spans="1:25">
      <c r="A132" s="6" t="s">
        <v>98</v>
      </c>
      <c r="B132" s="7">
        <f t="shared" si="21"/>
        <v>163</v>
      </c>
      <c r="C132" s="7">
        <v>145</v>
      </c>
      <c r="D132" s="7">
        <v>18</v>
      </c>
      <c r="E132" s="7" t="e">
        <f t="shared" si="22"/>
        <v>#REF!</v>
      </c>
      <c r="F132" s="5" t="e">
        <f t="shared" si="23"/>
        <v>#REF!</v>
      </c>
      <c r="G132" s="5" t="e">
        <f t="shared" si="24"/>
        <v>#REF!</v>
      </c>
      <c r="H132" s="5" t="e">
        <f t="shared" si="25"/>
        <v>#REF!</v>
      </c>
      <c r="I132" s="5" t="e">
        <f>SUMPRODUCT((#REF!='지역별 지원개소'!$A132)*(#REF!='지역별 지원개소'!I$4))</f>
        <v>#REF!</v>
      </c>
      <c r="J132" s="5" t="e">
        <f>SUMPRODUCT((#REF!='지역별 지원개소'!$A132)*(#REF!='지역별 지원개소'!J$4))</f>
        <v>#REF!</v>
      </c>
      <c r="K132" s="5" t="e">
        <f t="shared" si="26"/>
        <v>#REF!</v>
      </c>
      <c r="L132" s="5" t="e">
        <f>SUMPRODUCT((#REF!='지역별 지원개소'!$A132)*(#REF!='지역별 지원개소'!L$4))</f>
        <v>#REF!</v>
      </c>
      <c r="M132" s="5" t="e">
        <f>SUMPRODUCT((#REF!='지역별 지원개소'!$A132)*(#REF!='지역별 지원개소'!M$4))</f>
        <v>#REF!</v>
      </c>
      <c r="N132" s="5" t="e">
        <f t="shared" si="27"/>
        <v>#REF!</v>
      </c>
      <c r="O132" s="5" t="e">
        <f>SUMPRODUCT((#REF!='지역별 지원개소'!$A132)*(#REF!='지역별 지원개소'!O$4))</f>
        <v>#REF!</v>
      </c>
      <c r="P132" s="5" t="e">
        <f>SUMPRODUCT((#REF!='지역별 지원개소'!$A132)*(#REF!='지역별 지원개소'!P$4))</f>
        <v>#REF!</v>
      </c>
      <c r="Q132" s="5" t="e">
        <f t="shared" si="28"/>
        <v>#REF!</v>
      </c>
      <c r="R132" s="5" t="e">
        <f>SUMPRODUCT((#REF!='지역별 지원개소'!$A132)*(#REF!='지역별 지원개소'!R$4))</f>
        <v>#REF!</v>
      </c>
      <c r="S132" s="5" t="e">
        <f>SUMPRODUCT((#REF!='지역별 지원개소'!$A132)*(#REF!='지역별 지원개소'!S$4))</f>
        <v>#REF!</v>
      </c>
      <c r="T132" s="5" t="e">
        <f t="shared" si="29"/>
        <v>#REF!</v>
      </c>
      <c r="U132" s="5" t="e">
        <f t="shared" si="30"/>
        <v>#REF!</v>
      </c>
      <c r="V132" s="5" t="e">
        <f t="shared" si="31"/>
        <v>#REF!</v>
      </c>
      <c r="W132" s="8" t="e">
        <f t="shared" si="32"/>
        <v>#REF!</v>
      </c>
      <c r="X132" s="8" t="e">
        <f t="shared" si="33"/>
        <v>#REF!</v>
      </c>
      <c r="Y132" s="9" t="e">
        <f t="shared" si="34"/>
        <v>#REF!</v>
      </c>
    </row>
    <row r="133" spans="1:25">
      <c r="A133" s="6" t="s">
        <v>99</v>
      </c>
      <c r="B133" s="7">
        <f t="shared" si="21"/>
        <v>129</v>
      </c>
      <c r="C133" s="7">
        <v>119</v>
      </c>
      <c r="D133" s="7">
        <v>10</v>
      </c>
      <c r="E133" s="7" t="e">
        <f t="shared" si="22"/>
        <v>#REF!</v>
      </c>
      <c r="F133" s="5" t="e">
        <f t="shared" si="23"/>
        <v>#REF!</v>
      </c>
      <c r="G133" s="5" t="e">
        <f t="shared" si="24"/>
        <v>#REF!</v>
      </c>
      <c r="H133" s="5" t="e">
        <f t="shared" si="25"/>
        <v>#REF!</v>
      </c>
      <c r="I133" s="5" t="e">
        <f>SUMPRODUCT((#REF!='지역별 지원개소'!$A133)*(#REF!='지역별 지원개소'!I$4))</f>
        <v>#REF!</v>
      </c>
      <c r="J133" s="5" t="e">
        <f>SUMPRODUCT((#REF!='지역별 지원개소'!$A133)*(#REF!='지역별 지원개소'!J$4))</f>
        <v>#REF!</v>
      </c>
      <c r="K133" s="5" t="e">
        <f t="shared" si="26"/>
        <v>#REF!</v>
      </c>
      <c r="L133" s="5" t="e">
        <f>SUMPRODUCT((#REF!='지역별 지원개소'!$A133)*(#REF!='지역별 지원개소'!L$4))</f>
        <v>#REF!</v>
      </c>
      <c r="M133" s="5" t="e">
        <f>SUMPRODUCT((#REF!='지역별 지원개소'!$A133)*(#REF!='지역별 지원개소'!M$4))</f>
        <v>#REF!</v>
      </c>
      <c r="N133" s="5" t="e">
        <f t="shared" si="27"/>
        <v>#REF!</v>
      </c>
      <c r="O133" s="5" t="e">
        <f>SUMPRODUCT((#REF!='지역별 지원개소'!$A133)*(#REF!='지역별 지원개소'!O$4))</f>
        <v>#REF!</v>
      </c>
      <c r="P133" s="5" t="e">
        <f>SUMPRODUCT((#REF!='지역별 지원개소'!$A133)*(#REF!='지역별 지원개소'!P$4))</f>
        <v>#REF!</v>
      </c>
      <c r="Q133" s="5" t="e">
        <f t="shared" si="28"/>
        <v>#REF!</v>
      </c>
      <c r="R133" s="5" t="e">
        <f>SUMPRODUCT((#REF!='지역별 지원개소'!$A133)*(#REF!='지역별 지원개소'!R$4))</f>
        <v>#REF!</v>
      </c>
      <c r="S133" s="5" t="e">
        <f>SUMPRODUCT((#REF!='지역별 지원개소'!$A133)*(#REF!='지역별 지원개소'!S$4))</f>
        <v>#REF!</v>
      </c>
      <c r="T133" s="5" t="e">
        <f t="shared" si="29"/>
        <v>#REF!</v>
      </c>
      <c r="U133" s="5" t="e">
        <f t="shared" si="30"/>
        <v>#REF!</v>
      </c>
      <c r="V133" s="5" t="e">
        <f t="shared" si="31"/>
        <v>#REF!</v>
      </c>
      <c r="W133" s="8" t="e">
        <f t="shared" si="32"/>
        <v>#REF!</v>
      </c>
      <c r="X133" s="8" t="e">
        <f t="shared" si="33"/>
        <v>#REF!</v>
      </c>
      <c r="Y133" s="9" t="e">
        <f t="shared" si="34"/>
        <v>#REF!</v>
      </c>
    </row>
    <row r="134" spans="1:25">
      <c r="A134" s="6" t="s">
        <v>100</v>
      </c>
      <c r="B134" s="7">
        <f t="shared" ref="B134:B197" si="40">C134+D134</f>
        <v>426</v>
      </c>
      <c r="C134" s="7">
        <v>346</v>
      </c>
      <c r="D134" s="7">
        <v>80</v>
      </c>
      <c r="E134" s="7" t="e">
        <f t="shared" ref="E134:E197" si="41">F134+G134</f>
        <v>#REF!</v>
      </c>
      <c r="F134" s="5" t="e">
        <f t="shared" si="23"/>
        <v>#REF!</v>
      </c>
      <c r="G134" s="5" t="e">
        <f t="shared" si="24"/>
        <v>#REF!</v>
      </c>
      <c r="H134" s="5" t="e">
        <f t="shared" si="25"/>
        <v>#REF!</v>
      </c>
      <c r="I134" s="5" t="e">
        <f>SUMPRODUCT((#REF!='지역별 지원개소'!$A134)*(#REF!='지역별 지원개소'!I$4))</f>
        <v>#REF!</v>
      </c>
      <c r="J134" s="5" t="e">
        <f>SUMPRODUCT((#REF!='지역별 지원개소'!$A134)*(#REF!='지역별 지원개소'!J$4))</f>
        <v>#REF!</v>
      </c>
      <c r="K134" s="5" t="e">
        <f t="shared" si="26"/>
        <v>#REF!</v>
      </c>
      <c r="L134" s="5" t="e">
        <f>SUMPRODUCT((#REF!='지역별 지원개소'!$A134)*(#REF!='지역별 지원개소'!L$4))</f>
        <v>#REF!</v>
      </c>
      <c r="M134" s="5" t="e">
        <f>SUMPRODUCT((#REF!='지역별 지원개소'!$A134)*(#REF!='지역별 지원개소'!M$4))</f>
        <v>#REF!</v>
      </c>
      <c r="N134" s="5" t="e">
        <f t="shared" si="27"/>
        <v>#REF!</v>
      </c>
      <c r="O134" s="5" t="e">
        <f>SUMPRODUCT((#REF!='지역별 지원개소'!$A134)*(#REF!='지역별 지원개소'!O$4))</f>
        <v>#REF!</v>
      </c>
      <c r="P134" s="5" t="e">
        <f>SUMPRODUCT((#REF!='지역별 지원개소'!$A134)*(#REF!='지역별 지원개소'!P$4))</f>
        <v>#REF!</v>
      </c>
      <c r="Q134" s="5" t="e">
        <f t="shared" si="28"/>
        <v>#REF!</v>
      </c>
      <c r="R134" s="5" t="e">
        <f>SUMPRODUCT((#REF!='지역별 지원개소'!$A134)*(#REF!='지역별 지원개소'!R$4))</f>
        <v>#REF!</v>
      </c>
      <c r="S134" s="5" t="e">
        <f>SUMPRODUCT((#REF!='지역별 지원개소'!$A134)*(#REF!='지역별 지원개소'!S$4))</f>
        <v>#REF!</v>
      </c>
      <c r="T134" s="5" t="e">
        <f t="shared" si="29"/>
        <v>#REF!</v>
      </c>
      <c r="U134" s="5" t="e">
        <f t="shared" si="30"/>
        <v>#REF!</v>
      </c>
      <c r="V134" s="5" t="e">
        <f t="shared" si="31"/>
        <v>#REF!</v>
      </c>
      <c r="W134" s="8" t="e">
        <f t="shared" si="32"/>
        <v>#REF!</v>
      </c>
      <c r="X134" s="8" t="e">
        <f t="shared" si="33"/>
        <v>#REF!</v>
      </c>
      <c r="Y134" s="9" t="e">
        <f t="shared" si="34"/>
        <v>#REF!</v>
      </c>
    </row>
    <row r="135" spans="1:25">
      <c r="A135" s="6" t="s">
        <v>101</v>
      </c>
      <c r="B135" s="7">
        <f t="shared" si="40"/>
        <v>106</v>
      </c>
      <c r="C135" s="7">
        <v>95</v>
      </c>
      <c r="D135" s="7">
        <v>11</v>
      </c>
      <c r="E135" s="7" t="e">
        <f t="shared" si="41"/>
        <v>#REF!</v>
      </c>
      <c r="F135" s="5" t="e">
        <f t="shared" ref="F135:F198" si="42">I135+L135+O135+R135</f>
        <v>#REF!</v>
      </c>
      <c r="G135" s="5" t="e">
        <f t="shared" ref="G135:G198" si="43">J135+M135+P135+S135</f>
        <v>#REF!</v>
      </c>
      <c r="H135" s="5" t="e">
        <f t="shared" ref="H135:H198" si="44">I135+J135</f>
        <v>#REF!</v>
      </c>
      <c r="I135" s="5" t="e">
        <f>SUMPRODUCT((#REF!='지역별 지원개소'!$A135)*(#REF!='지역별 지원개소'!I$4))</f>
        <v>#REF!</v>
      </c>
      <c r="J135" s="5" t="e">
        <f>SUMPRODUCT((#REF!='지역별 지원개소'!$A135)*(#REF!='지역별 지원개소'!J$4))</f>
        <v>#REF!</v>
      </c>
      <c r="K135" s="5" t="e">
        <f t="shared" ref="K135:K198" si="45">L135+M135</f>
        <v>#REF!</v>
      </c>
      <c r="L135" s="5" t="e">
        <f>SUMPRODUCT((#REF!='지역별 지원개소'!$A135)*(#REF!='지역별 지원개소'!L$4))</f>
        <v>#REF!</v>
      </c>
      <c r="M135" s="5" t="e">
        <f>SUMPRODUCT((#REF!='지역별 지원개소'!$A135)*(#REF!='지역별 지원개소'!M$4))</f>
        <v>#REF!</v>
      </c>
      <c r="N135" s="5" t="e">
        <f t="shared" ref="N135:N198" si="46">O135+P135</f>
        <v>#REF!</v>
      </c>
      <c r="O135" s="5" t="e">
        <f>SUMPRODUCT((#REF!='지역별 지원개소'!$A135)*(#REF!='지역별 지원개소'!O$4))</f>
        <v>#REF!</v>
      </c>
      <c r="P135" s="5" t="e">
        <f>SUMPRODUCT((#REF!='지역별 지원개소'!$A135)*(#REF!='지역별 지원개소'!P$4))</f>
        <v>#REF!</v>
      </c>
      <c r="Q135" s="5" t="e">
        <f t="shared" ref="Q135:Q198" si="47">R135+S135</f>
        <v>#REF!</v>
      </c>
      <c r="R135" s="5" t="e">
        <f>SUMPRODUCT((#REF!='지역별 지원개소'!$A135)*(#REF!='지역별 지원개소'!R$4))</f>
        <v>#REF!</v>
      </c>
      <c r="S135" s="5" t="e">
        <f>SUMPRODUCT((#REF!='지역별 지원개소'!$A135)*(#REF!='지역별 지원개소'!S$4))</f>
        <v>#REF!</v>
      </c>
      <c r="T135" s="5" t="e">
        <f t="shared" ref="T135:T198" si="48">U135+V135</f>
        <v>#REF!</v>
      </c>
      <c r="U135" s="5" t="e">
        <f t="shared" ref="U135:U198" si="49">C135-F135</f>
        <v>#REF!</v>
      </c>
      <c r="V135" s="5" t="e">
        <f t="shared" ref="V135:V198" si="50">D135-G135</f>
        <v>#REF!</v>
      </c>
      <c r="W135" s="8" t="e">
        <f t="shared" ref="W135:W198" si="51">E135/B135</f>
        <v>#REF!</v>
      </c>
      <c r="X135" s="8" t="e">
        <f t="shared" ref="X135:X198" si="52">F135/C135</f>
        <v>#REF!</v>
      </c>
      <c r="Y135" s="9" t="e">
        <f t="shared" ref="Y135:Y198" si="53">G135/D135</f>
        <v>#REF!</v>
      </c>
    </row>
    <row r="136" spans="1:25">
      <c r="A136" s="6" t="s">
        <v>102</v>
      </c>
      <c r="B136" s="7">
        <f t="shared" si="40"/>
        <v>190</v>
      </c>
      <c r="C136" s="7">
        <v>174</v>
      </c>
      <c r="D136" s="7">
        <v>16</v>
      </c>
      <c r="E136" s="7" t="e">
        <f t="shared" si="41"/>
        <v>#REF!</v>
      </c>
      <c r="F136" s="5" t="e">
        <f t="shared" si="42"/>
        <v>#REF!</v>
      </c>
      <c r="G136" s="5" t="e">
        <f t="shared" si="43"/>
        <v>#REF!</v>
      </c>
      <c r="H136" s="5" t="e">
        <f t="shared" si="44"/>
        <v>#REF!</v>
      </c>
      <c r="I136" s="5" t="e">
        <f>SUMPRODUCT((#REF!='지역별 지원개소'!$A136)*(#REF!='지역별 지원개소'!I$4))</f>
        <v>#REF!</v>
      </c>
      <c r="J136" s="5" t="e">
        <f>SUMPRODUCT((#REF!='지역별 지원개소'!$A136)*(#REF!='지역별 지원개소'!J$4))</f>
        <v>#REF!</v>
      </c>
      <c r="K136" s="5" t="e">
        <f t="shared" si="45"/>
        <v>#REF!</v>
      </c>
      <c r="L136" s="5" t="e">
        <f>SUMPRODUCT((#REF!='지역별 지원개소'!$A136)*(#REF!='지역별 지원개소'!L$4))</f>
        <v>#REF!</v>
      </c>
      <c r="M136" s="5" t="e">
        <f>SUMPRODUCT((#REF!='지역별 지원개소'!$A136)*(#REF!='지역별 지원개소'!M$4))</f>
        <v>#REF!</v>
      </c>
      <c r="N136" s="5" t="e">
        <f t="shared" si="46"/>
        <v>#REF!</v>
      </c>
      <c r="O136" s="5" t="e">
        <f>SUMPRODUCT((#REF!='지역별 지원개소'!$A136)*(#REF!='지역별 지원개소'!O$4))</f>
        <v>#REF!</v>
      </c>
      <c r="P136" s="5" t="e">
        <f>SUMPRODUCT((#REF!='지역별 지원개소'!$A136)*(#REF!='지역별 지원개소'!P$4))</f>
        <v>#REF!</v>
      </c>
      <c r="Q136" s="5" t="e">
        <f t="shared" si="47"/>
        <v>#REF!</v>
      </c>
      <c r="R136" s="5" t="e">
        <f>SUMPRODUCT((#REF!='지역별 지원개소'!$A136)*(#REF!='지역별 지원개소'!R$4))</f>
        <v>#REF!</v>
      </c>
      <c r="S136" s="5" t="e">
        <f>SUMPRODUCT((#REF!='지역별 지원개소'!$A136)*(#REF!='지역별 지원개소'!S$4))</f>
        <v>#REF!</v>
      </c>
      <c r="T136" s="5" t="e">
        <f t="shared" si="48"/>
        <v>#REF!</v>
      </c>
      <c r="U136" s="5" t="e">
        <f t="shared" si="49"/>
        <v>#REF!</v>
      </c>
      <c r="V136" s="5" t="e">
        <f t="shared" si="50"/>
        <v>#REF!</v>
      </c>
      <c r="W136" s="8" t="e">
        <f t="shared" si="51"/>
        <v>#REF!</v>
      </c>
      <c r="X136" s="8" t="e">
        <f t="shared" si="52"/>
        <v>#REF!</v>
      </c>
      <c r="Y136" s="9" t="e">
        <f t="shared" si="53"/>
        <v>#REF!</v>
      </c>
    </row>
    <row r="137" spans="1:25">
      <c r="A137" s="6" t="s">
        <v>103</v>
      </c>
      <c r="B137" s="7">
        <f t="shared" si="40"/>
        <v>230</v>
      </c>
      <c r="C137" s="7">
        <v>199</v>
      </c>
      <c r="D137" s="7">
        <v>31</v>
      </c>
      <c r="E137" s="7" t="e">
        <f t="shared" si="41"/>
        <v>#REF!</v>
      </c>
      <c r="F137" s="5" t="e">
        <f t="shared" si="42"/>
        <v>#REF!</v>
      </c>
      <c r="G137" s="5" t="e">
        <f t="shared" si="43"/>
        <v>#REF!</v>
      </c>
      <c r="H137" s="5" t="e">
        <f t="shared" si="44"/>
        <v>#REF!</v>
      </c>
      <c r="I137" s="5" t="e">
        <f>SUMPRODUCT((#REF!='지역별 지원개소'!$A137)*(#REF!='지역별 지원개소'!I$4))</f>
        <v>#REF!</v>
      </c>
      <c r="J137" s="5" t="e">
        <f>SUMPRODUCT((#REF!='지역별 지원개소'!$A137)*(#REF!='지역별 지원개소'!J$4))</f>
        <v>#REF!</v>
      </c>
      <c r="K137" s="5" t="e">
        <f t="shared" si="45"/>
        <v>#REF!</v>
      </c>
      <c r="L137" s="5" t="e">
        <f>SUMPRODUCT((#REF!='지역별 지원개소'!$A137)*(#REF!='지역별 지원개소'!L$4))</f>
        <v>#REF!</v>
      </c>
      <c r="M137" s="5" t="e">
        <f>SUMPRODUCT((#REF!='지역별 지원개소'!$A137)*(#REF!='지역별 지원개소'!M$4))</f>
        <v>#REF!</v>
      </c>
      <c r="N137" s="5" t="e">
        <f t="shared" si="46"/>
        <v>#REF!</v>
      </c>
      <c r="O137" s="5" t="e">
        <f>SUMPRODUCT((#REF!='지역별 지원개소'!$A137)*(#REF!='지역별 지원개소'!O$4))</f>
        <v>#REF!</v>
      </c>
      <c r="P137" s="5" t="e">
        <f>SUMPRODUCT((#REF!='지역별 지원개소'!$A137)*(#REF!='지역별 지원개소'!P$4))</f>
        <v>#REF!</v>
      </c>
      <c r="Q137" s="5" t="e">
        <f t="shared" si="47"/>
        <v>#REF!</v>
      </c>
      <c r="R137" s="5" t="e">
        <f>SUMPRODUCT((#REF!='지역별 지원개소'!$A137)*(#REF!='지역별 지원개소'!R$4))</f>
        <v>#REF!</v>
      </c>
      <c r="S137" s="5" t="e">
        <f>SUMPRODUCT((#REF!='지역별 지원개소'!$A137)*(#REF!='지역별 지원개소'!S$4))</f>
        <v>#REF!</v>
      </c>
      <c r="T137" s="5" t="e">
        <f t="shared" si="48"/>
        <v>#REF!</v>
      </c>
      <c r="U137" s="5" t="e">
        <f t="shared" si="49"/>
        <v>#REF!</v>
      </c>
      <c r="V137" s="5" t="e">
        <f t="shared" si="50"/>
        <v>#REF!</v>
      </c>
      <c r="W137" s="8" t="e">
        <f t="shared" si="51"/>
        <v>#REF!</v>
      </c>
      <c r="X137" s="8" t="e">
        <f t="shared" si="52"/>
        <v>#REF!</v>
      </c>
      <c r="Y137" s="9" t="e">
        <f t="shared" si="53"/>
        <v>#REF!</v>
      </c>
    </row>
    <row r="138" spans="1:25">
      <c r="A138" s="6" t="s">
        <v>104</v>
      </c>
      <c r="B138" s="7">
        <f t="shared" si="40"/>
        <v>82</v>
      </c>
      <c r="C138" s="7">
        <v>76</v>
      </c>
      <c r="D138" s="7">
        <v>6</v>
      </c>
      <c r="E138" s="7" t="e">
        <f t="shared" si="41"/>
        <v>#REF!</v>
      </c>
      <c r="F138" s="5" t="e">
        <f t="shared" si="42"/>
        <v>#REF!</v>
      </c>
      <c r="G138" s="5" t="e">
        <f t="shared" si="43"/>
        <v>#REF!</v>
      </c>
      <c r="H138" s="5" t="e">
        <f t="shared" si="44"/>
        <v>#REF!</v>
      </c>
      <c r="I138" s="5" t="e">
        <f>SUMPRODUCT((#REF!='지역별 지원개소'!$A138)*(#REF!='지역별 지원개소'!I$4))</f>
        <v>#REF!</v>
      </c>
      <c r="J138" s="5" t="e">
        <f>SUMPRODUCT((#REF!='지역별 지원개소'!$A138)*(#REF!='지역별 지원개소'!J$4))</f>
        <v>#REF!</v>
      </c>
      <c r="K138" s="5" t="e">
        <f t="shared" si="45"/>
        <v>#REF!</v>
      </c>
      <c r="L138" s="5" t="e">
        <f>SUMPRODUCT((#REF!='지역별 지원개소'!$A138)*(#REF!='지역별 지원개소'!L$4))</f>
        <v>#REF!</v>
      </c>
      <c r="M138" s="5" t="e">
        <f>SUMPRODUCT((#REF!='지역별 지원개소'!$A138)*(#REF!='지역별 지원개소'!M$4))</f>
        <v>#REF!</v>
      </c>
      <c r="N138" s="5" t="e">
        <f t="shared" si="46"/>
        <v>#REF!</v>
      </c>
      <c r="O138" s="5" t="e">
        <f>SUMPRODUCT((#REF!='지역별 지원개소'!$A138)*(#REF!='지역별 지원개소'!O$4))</f>
        <v>#REF!</v>
      </c>
      <c r="P138" s="5" t="e">
        <f>SUMPRODUCT((#REF!='지역별 지원개소'!$A138)*(#REF!='지역별 지원개소'!P$4))</f>
        <v>#REF!</v>
      </c>
      <c r="Q138" s="5" t="e">
        <f t="shared" si="47"/>
        <v>#REF!</v>
      </c>
      <c r="R138" s="5" t="e">
        <f>SUMPRODUCT((#REF!='지역별 지원개소'!$A138)*(#REF!='지역별 지원개소'!R$4))</f>
        <v>#REF!</v>
      </c>
      <c r="S138" s="5" t="e">
        <f>SUMPRODUCT((#REF!='지역별 지원개소'!$A138)*(#REF!='지역별 지원개소'!S$4))</f>
        <v>#REF!</v>
      </c>
      <c r="T138" s="5" t="e">
        <f t="shared" si="48"/>
        <v>#REF!</v>
      </c>
      <c r="U138" s="5" t="e">
        <f t="shared" si="49"/>
        <v>#REF!</v>
      </c>
      <c r="V138" s="5" t="e">
        <f t="shared" si="50"/>
        <v>#REF!</v>
      </c>
      <c r="W138" s="8" t="e">
        <f t="shared" si="51"/>
        <v>#REF!</v>
      </c>
      <c r="X138" s="8" t="e">
        <f t="shared" si="52"/>
        <v>#REF!</v>
      </c>
      <c r="Y138" s="9" t="e">
        <f t="shared" si="53"/>
        <v>#REF!</v>
      </c>
    </row>
    <row r="139" spans="1:25">
      <c r="A139" s="6" t="s">
        <v>105</v>
      </c>
      <c r="B139" s="7">
        <f t="shared" si="40"/>
        <v>213</v>
      </c>
      <c r="C139" s="7">
        <v>183</v>
      </c>
      <c r="D139" s="7">
        <v>30</v>
      </c>
      <c r="E139" s="7" t="e">
        <f t="shared" si="41"/>
        <v>#REF!</v>
      </c>
      <c r="F139" s="5" t="e">
        <f t="shared" si="42"/>
        <v>#REF!</v>
      </c>
      <c r="G139" s="5" t="e">
        <f t="shared" si="43"/>
        <v>#REF!</v>
      </c>
      <c r="H139" s="5" t="e">
        <f t="shared" si="44"/>
        <v>#REF!</v>
      </c>
      <c r="I139" s="5" t="e">
        <f>SUMPRODUCT((#REF!='지역별 지원개소'!$A139)*(#REF!='지역별 지원개소'!I$4))</f>
        <v>#REF!</v>
      </c>
      <c r="J139" s="5" t="e">
        <f>SUMPRODUCT((#REF!='지역별 지원개소'!$A139)*(#REF!='지역별 지원개소'!J$4))</f>
        <v>#REF!</v>
      </c>
      <c r="K139" s="5" t="e">
        <f t="shared" si="45"/>
        <v>#REF!</v>
      </c>
      <c r="L139" s="5" t="e">
        <f>SUMPRODUCT((#REF!='지역별 지원개소'!$A139)*(#REF!='지역별 지원개소'!L$4))</f>
        <v>#REF!</v>
      </c>
      <c r="M139" s="5" t="e">
        <f>SUMPRODUCT((#REF!='지역별 지원개소'!$A139)*(#REF!='지역별 지원개소'!M$4))</f>
        <v>#REF!</v>
      </c>
      <c r="N139" s="5" t="e">
        <f t="shared" si="46"/>
        <v>#REF!</v>
      </c>
      <c r="O139" s="5" t="e">
        <f>SUMPRODUCT((#REF!='지역별 지원개소'!$A139)*(#REF!='지역별 지원개소'!O$4))</f>
        <v>#REF!</v>
      </c>
      <c r="P139" s="5" t="e">
        <f>SUMPRODUCT((#REF!='지역별 지원개소'!$A139)*(#REF!='지역별 지원개소'!P$4))</f>
        <v>#REF!</v>
      </c>
      <c r="Q139" s="5" t="e">
        <f t="shared" si="47"/>
        <v>#REF!</v>
      </c>
      <c r="R139" s="5" t="e">
        <f>SUMPRODUCT((#REF!='지역별 지원개소'!$A139)*(#REF!='지역별 지원개소'!R$4))</f>
        <v>#REF!</v>
      </c>
      <c r="S139" s="5" t="e">
        <f>SUMPRODUCT((#REF!='지역별 지원개소'!$A139)*(#REF!='지역별 지원개소'!S$4))</f>
        <v>#REF!</v>
      </c>
      <c r="T139" s="5" t="e">
        <f t="shared" si="48"/>
        <v>#REF!</v>
      </c>
      <c r="U139" s="5" t="e">
        <f t="shared" si="49"/>
        <v>#REF!</v>
      </c>
      <c r="V139" s="5" t="e">
        <f t="shared" si="50"/>
        <v>#REF!</v>
      </c>
      <c r="W139" s="8" t="e">
        <f t="shared" si="51"/>
        <v>#REF!</v>
      </c>
      <c r="X139" s="8" t="e">
        <f t="shared" si="52"/>
        <v>#REF!</v>
      </c>
      <c r="Y139" s="9" t="e">
        <f t="shared" si="53"/>
        <v>#REF!</v>
      </c>
    </row>
    <row r="140" spans="1:25">
      <c r="A140" s="22" t="s">
        <v>106</v>
      </c>
      <c r="B140" s="23">
        <f t="shared" si="40"/>
        <v>4417</v>
      </c>
      <c r="C140" s="23">
        <f>SUM(C141:C151)</f>
        <v>4013</v>
      </c>
      <c r="D140" s="23">
        <f t="shared" ref="D140:S140" si="54">SUM(D141:D151)</f>
        <v>404</v>
      </c>
      <c r="E140" s="23" t="e">
        <f t="shared" si="41"/>
        <v>#REF!</v>
      </c>
      <c r="F140" s="23" t="e">
        <f t="shared" si="42"/>
        <v>#REF!</v>
      </c>
      <c r="G140" s="23" t="e">
        <f t="shared" si="43"/>
        <v>#REF!</v>
      </c>
      <c r="H140" s="23" t="e">
        <f t="shared" si="44"/>
        <v>#REF!</v>
      </c>
      <c r="I140" s="23" t="e">
        <f t="shared" si="54"/>
        <v>#REF!</v>
      </c>
      <c r="J140" s="23" t="e">
        <f t="shared" si="54"/>
        <v>#REF!</v>
      </c>
      <c r="K140" s="23" t="e">
        <f t="shared" si="45"/>
        <v>#REF!</v>
      </c>
      <c r="L140" s="23" t="e">
        <f t="shared" si="54"/>
        <v>#REF!</v>
      </c>
      <c r="M140" s="23" t="e">
        <f t="shared" si="54"/>
        <v>#REF!</v>
      </c>
      <c r="N140" s="23" t="e">
        <f t="shared" si="46"/>
        <v>#REF!</v>
      </c>
      <c r="O140" s="23" t="e">
        <f t="shared" si="54"/>
        <v>#REF!</v>
      </c>
      <c r="P140" s="23" t="e">
        <f t="shared" si="54"/>
        <v>#REF!</v>
      </c>
      <c r="Q140" s="23" t="e">
        <f t="shared" si="47"/>
        <v>#REF!</v>
      </c>
      <c r="R140" s="23" t="e">
        <f t="shared" si="54"/>
        <v>#REF!</v>
      </c>
      <c r="S140" s="23" t="e">
        <f t="shared" si="54"/>
        <v>#REF!</v>
      </c>
      <c r="T140" s="23" t="e">
        <f t="shared" si="48"/>
        <v>#REF!</v>
      </c>
      <c r="U140" s="23" t="e">
        <f t="shared" si="49"/>
        <v>#REF!</v>
      </c>
      <c r="V140" s="23" t="e">
        <f t="shared" si="50"/>
        <v>#REF!</v>
      </c>
      <c r="W140" s="27" t="e">
        <f t="shared" si="51"/>
        <v>#REF!</v>
      </c>
      <c r="X140" s="27" t="e">
        <f t="shared" si="52"/>
        <v>#REF!</v>
      </c>
      <c r="Y140" s="28" t="e">
        <f t="shared" si="53"/>
        <v>#REF!</v>
      </c>
    </row>
    <row r="141" spans="1:25">
      <c r="A141" s="6" t="s">
        <v>107</v>
      </c>
      <c r="B141" s="7">
        <f t="shared" si="40"/>
        <v>349</v>
      </c>
      <c r="C141" s="7">
        <v>327</v>
      </c>
      <c r="D141" s="7">
        <v>22</v>
      </c>
      <c r="E141" s="7" t="e">
        <f t="shared" si="41"/>
        <v>#REF!</v>
      </c>
      <c r="F141" s="5" t="e">
        <f t="shared" si="42"/>
        <v>#REF!</v>
      </c>
      <c r="G141" s="5" t="e">
        <f t="shared" si="43"/>
        <v>#REF!</v>
      </c>
      <c r="H141" s="5" t="e">
        <f t="shared" si="44"/>
        <v>#REF!</v>
      </c>
      <c r="I141" s="5" t="e">
        <f>SUMPRODUCT((#REF!='지역별 지원개소'!$A141)*(#REF!='지역별 지원개소'!I$4))</f>
        <v>#REF!</v>
      </c>
      <c r="J141" s="5" t="e">
        <f>SUMPRODUCT((#REF!='지역별 지원개소'!$A141)*(#REF!='지역별 지원개소'!J$4))</f>
        <v>#REF!</v>
      </c>
      <c r="K141" s="5" t="e">
        <f t="shared" si="45"/>
        <v>#REF!</v>
      </c>
      <c r="L141" s="5" t="e">
        <f>SUMPRODUCT((#REF!='지역별 지원개소'!$A141)*(#REF!='지역별 지원개소'!L$4))</f>
        <v>#REF!</v>
      </c>
      <c r="M141" s="5" t="e">
        <f>SUMPRODUCT((#REF!='지역별 지원개소'!$A141)*(#REF!='지역별 지원개소'!M$4))</f>
        <v>#REF!</v>
      </c>
      <c r="N141" s="5" t="e">
        <f t="shared" si="46"/>
        <v>#REF!</v>
      </c>
      <c r="O141" s="5" t="e">
        <f>SUMPRODUCT((#REF!='지역별 지원개소'!$A141)*(#REF!='지역별 지원개소'!O$4))</f>
        <v>#REF!</v>
      </c>
      <c r="P141" s="5" t="e">
        <f>SUMPRODUCT((#REF!='지역별 지원개소'!$A141)*(#REF!='지역별 지원개소'!P$4))</f>
        <v>#REF!</v>
      </c>
      <c r="Q141" s="5" t="e">
        <f t="shared" si="47"/>
        <v>#REF!</v>
      </c>
      <c r="R141" s="5" t="e">
        <f>SUMPRODUCT((#REF!='지역별 지원개소'!$A141)*(#REF!='지역별 지원개소'!R$4))</f>
        <v>#REF!</v>
      </c>
      <c r="S141" s="5" t="e">
        <f>SUMPRODUCT((#REF!='지역별 지원개소'!$A141)*(#REF!='지역별 지원개소'!S$4))</f>
        <v>#REF!</v>
      </c>
      <c r="T141" s="5" t="e">
        <f t="shared" si="48"/>
        <v>#REF!</v>
      </c>
      <c r="U141" s="5" t="e">
        <f t="shared" si="49"/>
        <v>#REF!</v>
      </c>
      <c r="V141" s="5" t="e">
        <f t="shared" si="50"/>
        <v>#REF!</v>
      </c>
      <c r="W141" s="8" t="e">
        <f t="shared" si="51"/>
        <v>#REF!</v>
      </c>
      <c r="X141" s="8" t="e">
        <f t="shared" si="52"/>
        <v>#REF!</v>
      </c>
      <c r="Y141" s="9" t="e">
        <f t="shared" si="53"/>
        <v>#REF!</v>
      </c>
    </row>
    <row r="142" spans="1:25">
      <c r="A142" s="6" t="s">
        <v>108</v>
      </c>
      <c r="B142" s="7">
        <f t="shared" si="40"/>
        <v>172</v>
      </c>
      <c r="C142" s="7">
        <v>158</v>
      </c>
      <c r="D142" s="7">
        <v>14</v>
      </c>
      <c r="E142" s="7" t="e">
        <f t="shared" si="41"/>
        <v>#REF!</v>
      </c>
      <c r="F142" s="5" t="e">
        <f t="shared" si="42"/>
        <v>#REF!</v>
      </c>
      <c r="G142" s="5" t="e">
        <f t="shared" si="43"/>
        <v>#REF!</v>
      </c>
      <c r="H142" s="5" t="e">
        <f t="shared" si="44"/>
        <v>#REF!</v>
      </c>
      <c r="I142" s="5" t="e">
        <f>SUMPRODUCT((#REF!='지역별 지원개소'!$A142)*(#REF!='지역별 지원개소'!I$4))</f>
        <v>#REF!</v>
      </c>
      <c r="J142" s="5" t="e">
        <f>SUMPRODUCT((#REF!='지역별 지원개소'!$A142)*(#REF!='지역별 지원개소'!J$4))</f>
        <v>#REF!</v>
      </c>
      <c r="K142" s="5" t="e">
        <f t="shared" si="45"/>
        <v>#REF!</v>
      </c>
      <c r="L142" s="5" t="e">
        <f>SUMPRODUCT((#REF!='지역별 지원개소'!$A142)*(#REF!='지역별 지원개소'!L$4))</f>
        <v>#REF!</v>
      </c>
      <c r="M142" s="5" t="e">
        <f>SUMPRODUCT((#REF!='지역별 지원개소'!$A142)*(#REF!='지역별 지원개소'!M$4))</f>
        <v>#REF!</v>
      </c>
      <c r="N142" s="5" t="e">
        <f t="shared" si="46"/>
        <v>#REF!</v>
      </c>
      <c r="O142" s="5" t="e">
        <f>SUMPRODUCT((#REF!='지역별 지원개소'!$A142)*(#REF!='지역별 지원개소'!O$4))</f>
        <v>#REF!</v>
      </c>
      <c r="P142" s="5" t="e">
        <f>SUMPRODUCT((#REF!='지역별 지원개소'!$A142)*(#REF!='지역별 지원개소'!P$4))</f>
        <v>#REF!</v>
      </c>
      <c r="Q142" s="5" t="e">
        <f t="shared" si="47"/>
        <v>#REF!</v>
      </c>
      <c r="R142" s="5" t="e">
        <f>SUMPRODUCT((#REF!='지역별 지원개소'!$A142)*(#REF!='지역별 지원개소'!R$4))</f>
        <v>#REF!</v>
      </c>
      <c r="S142" s="5" t="e">
        <f>SUMPRODUCT((#REF!='지역별 지원개소'!$A142)*(#REF!='지역별 지원개소'!S$4))</f>
        <v>#REF!</v>
      </c>
      <c r="T142" s="5" t="e">
        <f t="shared" si="48"/>
        <v>#REF!</v>
      </c>
      <c r="U142" s="5" t="e">
        <f t="shared" si="49"/>
        <v>#REF!</v>
      </c>
      <c r="V142" s="5" t="e">
        <f t="shared" si="50"/>
        <v>#REF!</v>
      </c>
      <c r="W142" s="8" t="e">
        <f t="shared" si="51"/>
        <v>#REF!</v>
      </c>
      <c r="X142" s="8" t="e">
        <f t="shared" si="52"/>
        <v>#REF!</v>
      </c>
      <c r="Y142" s="9" t="e">
        <f t="shared" si="53"/>
        <v>#REF!</v>
      </c>
    </row>
    <row r="143" spans="1:25">
      <c r="A143" s="6" t="s">
        <v>109</v>
      </c>
      <c r="B143" s="7">
        <f t="shared" si="40"/>
        <v>293</v>
      </c>
      <c r="C143" s="7">
        <v>279</v>
      </c>
      <c r="D143" s="7">
        <v>14</v>
      </c>
      <c r="E143" s="7" t="e">
        <f t="shared" si="41"/>
        <v>#REF!</v>
      </c>
      <c r="F143" s="5" t="e">
        <f t="shared" si="42"/>
        <v>#REF!</v>
      </c>
      <c r="G143" s="5" t="e">
        <f t="shared" si="43"/>
        <v>#REF!</v>
      </c>
      <c r="H143" s="5" t="e">
        <f t="shared" si="44"/>
        <v>#REF!</v>
      </c>
      <c r="I143" s="5" t="e">
        <f>SUMPRODUCT((#REF!='지역별 지원개소'!$A143)*(#REF!='지역별 지원개소'!I$4))</f>
        <v>#REF!</v>
      </c>
      <c r="J143" s="5" t="e">
        <f>SUMPRODUCT((#REF!='지역별 지원개소'!$A143)*(#REF!='지역별 지원개소'!J$4))</f>
        <v>#REF!</v>
      </c>
      <c r="K143" s="5" t="e">
        <f t="shared" si="45"/>
        <v>#REF!</v>
      </c>
      <c r="L143" s="5" t="e">
        <f>SUMPRODUCT((#REF!='지역별 지원개소'!$A143)*(#REF!='지역별 지원개소'!L$4))</f>
        <v>#REF!</v>
      </c>
      <c r="M143" s="5" t="e">
        <f>SUMPRODUCT((#REF!='지역별 지원개소'!$A143)*(#REF!='지역별 지원개소'!M$4))</f>
        <v>#REF!</v>
      </c>
      <c r="N143" s="5" t="e">
        <f t="shared" si="46"/>
        <v>#REF!</v>
      </c>
      <c r="O143" s="5" t="e">
        <f>SUMPRODUCT((#REF!='지역별 지원개소'!$A143)*(#REF!='지역별 지원개소'!O$4))</f>
        <v>#REF!</v>
      </c>
      <c r="P143" s="5" t="e">
        <f>SUMPRODUCT((#REF!='지역별 지원개소'!$A143)*(#REF!='지역별 지원개소'!P$4))</f>
        <v>#REF!</v>
      </c>
      <c r="Q143" s="5" t="e">
        <f t="shared" si="47"/>
        <v>#REF!</v>
      </c>
      <c r="R143" s="5" t="e">
        <f>SUMPRODUCT((#REF!='지역별 지원개소'!$A143)*(#REF!='지역별 지원개소'!R$4))</f>
        <v>#REF!</v>
      </c>
      <c r="S143" s="5" t="e">
        <f>SUMPRODUCT((#REF!='지역별 지원개소'!$A143)*(#REF!='지역별 지원개소'!S$4))</f>
        <v>#REF!</v>
      </c>
      <c r="T143" s="5" t="e">
        <f t="shared" si="48"/>
        <v>#REF!</v>
      </c>
      <c r="U143" s="5" t="e">
        <f t="shared" si="49"/>
        <v>#REF!</v>
      </c>
      <c r="V143" s="5" t="e">
        <f t="shared" si="50"/>
        <v>#REF!</v>
      </c>
      <c r="W143" s="8" t="e">
        <f t="shared" si="51"/>
        <v>#REF!</v>
      </c>
      <c r="X143" s="8" t="e">
        <f t="shared" si="52"/>
        <v>#REF!</v>
      </c>
      <c r="Y143" s="9" t="e">
        <f t="shared" si="53"/>
        <v>#REF!</v>
      </c>
    </row>
    <row r="144" spans="1:25">
      <c r="A144" s="6" t="s">
        <v>110</v>
      </c>
      <c r="B144" s="7">
        <f t="shared" si="40"/>
        <v>359</v>
      </c>
      <c r="C144" s="7">
        <v>330</v>
      </c>
      <c r="D144" s="7">
        <v>29</v>
      </c>
      <c r="E144" s="7" t="e">
        <f t="shared" si="41"/>
        <v>#REF!</v>
      </c>
      <c r="F144" s="5" t="e">
        <f t="shared" si="42"/>
        <v>#REF!</v>
      </c>
      <c r="G144" s="5" t="e">
        <f t="shared" si="43"/>
        <v>#REF!</v>
      </c>
      <c r="H144" s="5" t="e">
        <f t="shared" si="44"/>
        <v>#REF!</v>
      </c>
      <c r="I144" s="5" t="e">
        <f>SUMPRODUCT((#REF!='지역별 지원개소'!$A144)*(#REF!='지역별 지원개소'!I$4))</f>
        <v>#REF!</v>
      </c>
      <c r="J144" s="5" t="e">
        <f>SUMPRODUCT((#REF!='지역별 지원개소'!$A144)*(#REF!='지역별 지원개소'!J$4))</f>
        <v>#REF!</v>
      </c>
      <c r="K144" s="5" t="e">
        <f t="shared" si="45"/>
        <v>#REF!</v>
      </c>
      <c r="L144" s="5" t="e">
        <f>SUMPRODUCT((#REF!='지역별 지원개소'!$A144)*(#REF!='지역별 지원개소'!L$4))</f>
        <v>#REF!</v>
      </c>
      <c r="M144" s="5" t="e">
        <f>SUMPRODUCT((#REF!='지역별 지원개소'!$A144)*(#REF!='지역별 지원개소'!M$4))</f>
        <v>#REF!</v>
      </c>
      <c r="N144" s="5" t="e">
        <f t="shared" si="46"/>
        <v>#REF!</v>
      </c>
      <c r="O144" s="5" t="e">
        <f>SUMPRODUCT((#REF!='지역별 지원개소'!$A144)*(#REF!='지역별 지원개소'!O$4))</f>
        <v>#REF!</v>
      </c>
      <c r="P144" s="5" t="e">
        <f>SUMPRODUCT((#REF!='지역별 지원개소'!$A144)*(#REF!='지역별 지원개소'!P$4))</f>
        <v>#REF!</v>
      </c>
      <c r="Q144" s="5" t="e">
        <f t="shared" si="47"/>
        <v>#REF!</v>
      </c>
      <c r="R144" s="5" t="e">
        <f>SUMPRODUCT((#REF!='지역별 지원개소'!$A144)*(#REF!='지역별 지원개소'!R$4))</f>
        <v>#REF!</v>
      </c>
      <c r="S144" s="5" t="e">
        <f>SUMPRODUCT((#REF!='지역별 지원개소'!$A144)*(#REF!='지역별 지원개소'!S$4))</f>
        <v>#REF!</v>
      </c>
      <c r="T144" s="5" t="e">
        <f t="shared" si="48"/>
        <v>#REF!</v>
      </c>
      <c r="U144" s="5" t="e">
        <f t="shared" si="49"/>
        <v>#REF!</v>
      </c>
      <c r="V144" s="5" t="e">
        <f t="shared" si="50"/>
        <v>#REF!</v>
      </c>
      <c r="W144" s="8" t="e">
        <f t="shared" si="51"/>
        <v>#REF!</v>
      </c>
      <c r="X144" s="8" t="e">
        <f t="shared" si="52"/>
        <v>#REF!</v>
      </c>
      <c r="Y144" s="9" t="e">
        <f t="shared" si="53"/>
        <v>#REF!</v>
      </c>
    </row>
    <row r="145" spans="1:25">
      <c r="A145" s="6" t="s">
        <v>111</v>
      </c>
      <c r="B145" s="7">
        <f t="shared" si="40"/>
        <v>314</v>
      </c>
      <c r="C145" s="7">
        <v>292</v>
      </c>
      <c r="D145" s="7">
        <v>22</v>
      </c>
      <c r="E145" s="7" t="e">
        <f t="shared" si="41"/>
        <v>#REF!</v>
      </c>
      <c r="F145" s="5" t="e">
        <f t="shared" si="42"/>
        <v>#REF!</v>
      </c>
      <c r="G145" s="5" t="e">
        <f t="shared" si="43"/>
        <v>#REF!</v>
      </c>
      <c r="H145" s="5" t="e">
        <f t="shared" si="44"/>
        <v>#REF!</v>
      </c>
      <c r="I145" s="5" t="e">
        <f>SUMPRODUCT((#REF!='지역별 지원개소'!$A145)*(#REF!='지역별 지원개소'!I$4))</f>
        <v>#REF!</v>
      </c>
      <c r="J145" s="5" t="e">
        <f>SUMPRODUCT((#REF!='지역별 지원개소'!$A145)*(#REF!='지역별 지원개소'!J$4))</f>
        <v>#REF!</v>
      </c>
      <c r="K145" s="5" t="e">
        <f t="shared" si="45"/>
        <v>#REF!</v>
      </c>
      <c r="L145" s="5" t="e">
        <f>SUMPRODUCT((#REF!='지역별 지원개소'!$A145)*(#REF!='지역별 지원개소'!L$4))</f>
        <v>#REF!</v>
      </c>
      <c r="M145" s="5" t="e">
        <f>SUMPRODUCT((#REF!='지역별 지원개소'!$A145)*(#REF!='지역별 지원개소'!M$4))</f>
        <v>#REF!</v>
      </c>
      <c r="N145" s="5" t="e">
        <f t="shared" si="46"/>
        <v>#REF!</v>
      </c>
      <c r="O145" s="5" t="e">
        <f>SUMPRODUCT((#REF!='지역별 지원개소'!$A145)*(#REF!='지역별 지원개소'!O$4))</f>
        <v>#REF!</v>
      </c>
      <c r="P145" s="5" t="e">
        <f>SUMPRODUCT((#REF!='지역별 지원개소'!$A145)*(#REF!='지역별 지원개소'!P$4))</f>
        <v>#REF!</v>
      </c>
      <c r="Q145" s="5" t="e">
        <f t="shared" si="47"/>
        <v>#REF!</v>
      </c>
      <c r="R145" s="5" t="e">
        <f>SUMPRODUCT((#REF!='지역별 지원개소'!$A145)*(#REF!='지역별 지원개소'!R$4))</f>
        <v>#REF!</v>
      </c>
      <c r="S145" s="5" t="e">
        <f>SUMPRODUCT((#REF!='지역별 지원개소'!$A145)*(#REF!='지역별 지원개소'!S$4))</f>
        <v>#REF!</v>
      </c>
      <c r="T145" s="5" t="e">
        <f t="shared" si="48"/>
        <v>#REF!</v>
      </c>
      <c r="U145" s="5" t="e">
        <f t="shared" si="49"/>
        <v>#REF!</v>
      </c>
      <c r="V145" s="5" t="e">
        <f t="shared" si="50"/>
        <v>#REF!</v>
      </c>
      <c r="W145" s="8" t="e">
        <f t="shared" si="51"/>
        <v>#REF!</v>
      </c>
      <c r="X145" s="8" t="e">
        <f t="shared" si="52"/>
        <v>#REF!</v>
      </c>
      <c r="Y145" s="9" t="e">
        <f t="shared" si="53"/>
        <v>#REF!</v>
      </c>
    </row>
    <row r="146" spans="1:25">
      <c r="A146" s="6" t="s">
        <v>112</v>
      </c>
      <c r="B146" s="7">
        <f t="shared" si="40"/>
        <v>419</v>
      </c>
      <c r="C146" s="7">
        <v>386</v>
      </c>
      <c r="D146" s="7">
        <v>33</v>
      </c>
      <c r="E146" s="7" t="e">
        <f t="shared" si="41"/>
        <v>#REF!</v>
      </c>
      <c r="F146" s="5" t="e">
        <f t="shared" si="42"/>
        <v>#REF!</v>
      </c>
      <c r="G146" s="5" t="e">
        <f t="shared" si="43"/>
        <v>#REF!</v>
      </c>
      <c r="H146" s="5" t="e">
        <f t="shared" si="44"/>
        <v>#REF!</v>
      </c>
      <c r="I146" s="5" t="e">
        <f>SUMPRODUCT((#REF!='지역별 지원개소'!$A146)*(#REF!='지역별 지원개소'!I$4))</f>
        <v>#REF!</v>
      </c>
      <c r="J146" s="5" t="e">
        <f>SUMPRODUCT((#REF!='지역별 지원개소'!$A146)*(#REF!='지역별 지원개소'!J$4))</f>
        <v>#REF!</v>
      </c>
      <c r="K146" s="5" t="e">
        <f t="shared" si="45"/>
        <v>#REF!</v>
      </c>
      <c r="L146" s="5" t="e">
        <f>SUMPRODUCT((#REF!='지역별 지원개소'!$A146)*(#REF!='지역별 지원개소'!L$4))</f>
        <v>#REF!</v>
      </c>
      <c r="M146" s="5" t="e">
        <f>SUMPRODUCT((#REF!='지역별 지원개소'!$A146)*(#REF!='지역별 지원개소'!M$4))</f>
        <v>#REF!</v>
      </c>
      <c r="N146" s="5" t="e">
        <f t="shared" si="46"/>
        <v>#REF!</v>
      </c>
      <c r="O146" s="5" t="e">
        <f>SUMPRODUCT((#REF!='지역별 지원개소'!$A146)*(#REF!='지역별 지원개소'!O$4))</f>
        <v>#REF!</v>
      </c>
      <c r="P146" s="5" t="e">
        <f>SUMPRODUCT((#REF!='지역별 지원개소'!$A146)*(#REF!='지역별 지원개소'!P$4))</f>
        <v>#REF!</v>
      </c>
      <c r="Q146" s="5" t="e">
        <f t="shared" si="47"/>
        <v>#REF!</v>
      </c>
      <c r="R146" s="5" t="e">
        <f>SUMPRODUCT((#REF!='지역별 지원개소'!$A146)*(#REF!='지역별 지원개소'!R$4))</f>
        <v>#REF!</v>
      </c>
      <c r="S146" s="5" t="e">
        <f>SUMPRODUCT((#REF!='지역별 지원개소'!$A146)*(#REF!='지역별 지원개소'!S$4))</f>
        <v>#REF!</v>
      </c>
      <c r="T146" s="5" t="e">
        <f t="shared" si="48"/>
        <v>#REF!</v>
      </c>
      <c r="U146" s="5" t="e">
        <f t="shared" si="49"/>
        <v>#REF!</v>
      </c>
      <c r="V146" s="5" t="e">
        <f t="shared" si="50"/>
        <v>#REF!</v>
      </c>
      <c r="W146" s="8" t="e">
        <f t="shared" si="51"/>
        <v>#REF!</v>
      </c>
      <c r="X146" s="8" t="e">
        <f t="shared" si="52"/>
        <v>#REF!</v>
      </c>
      <c r="Y146" s="9" t="e">
        <f t="shared" si="53"/>
        <v>#REF!</v>
      </c>
    </row>
    <row r="147" spans="1:25">
      <c r="A147" s="6" t="s">
        <v>113</v>
      </c>
      <c r="B147" s="7">
        <f t="shared" si="40"/>
        <v>361</v>
      </c>
      <c r="C147" s="7">
        <v>317</v>
      </c>
      <c r="D147" s="7">
        <v>44</v>
      </c>
      <c r="E147" s="7" t="e">
        <f t="shared" si="41"/>
        <v>#REF!</v>
      </c>
      <c r="F147" s="5" t="e">
        <f t="shared" si="42"/>
        <v>#REF!</v>
      </c>
      <c r="G147" s="5" t="e">
        <f t="shared" si="43"/>
        <v>#REF!</v>
      </c>
      <c r="H147" s="5" t="e">
        <f t="shared" si="44"/>
        <v>#REF!</v>
      </c>
      <c r="I147" s="5" t="e">
        <f>SUMPRODUCT((#REF!='지역별 지원개소'!$A147)*(#REF!='지역별 지원개소'!I$4))</f>
        <v>#REF!</v>
      </c>
      <c r="J147" s="5" t="e">
        <f>SUMPRODUCT((#REF!='지역별 지원개소'!$A147)*(#REF!='지역별 지원개소'!J$4))</f>
        <v>#REF!</v>
      </c>
      <c r="K147" s="5" t="e">
        <f t="shared" si="45"/>
        <v>#REF!</v>
      </c>
      <c r="L147" s="5" t="e">
        <f>SUMPRODUCT((#REF!='지역별 지원개소'!$A147)*(#REF!='지역별 지원개소'!L$4))</f>
        <v>#REF!</v>
      </c>
      <c r="M147" s="5" t="e">
        <f>SUMPRODUCT((#REF!='지역별 지원개소'!$A147)*(#REF!='지역별 지원개소'!M$4))</f>
        <v>#REF!</v>
      </c>
      <c r="N147" s="5" t="e">
        <f t="shared" si="46"/>
        <v>#REF!</v>
      </c>
      <c r="O147" s="5" t="e">
        <f>SUMPRODUCT((#REF!='지역별 지원개소'!$A147)*(#REF!='지역별 지원개소'!O$4))</f>
        <v>#REF!</v>
      </c>
      <c r="P147" s="5" t="e">
        <f>SUMPRODUCT((#REF!='지역별 지원개소'!$A147)*(#REF!='지역별 지원개소'!P$4))</f>
        <v>#REF!</v>
      </c>
      <c r="Q147" s="5" t="e">
        <f t="shared" si="47"/>
        <v>#REF!</v>
      </c>
      <c r="R147" s="5" t="e">
        <f>SUMPRODUCT((#REF!='지역별 지원개소'!$A147)*(#REF!='지역별 지원개소'!R$4))</f>
        <v>#REF!</v>
      </c>
      <c r="S147" s="5" t="e">
        <f>SUMPRODUCT((#REF!='지역별 지원개소'!$A147)*(#REF!='지역별 지원개소'!S$4))</f>
        <v>#REF!</v>
      </c>
      <c r="T147" s="5" t="e">
        <f t="shared" si="48"/>
        <v>#REF!</v>
      </c>
      <c r="U147" s="5" t="e">
        <f t="shared" si="49"/>
        <v>#REF!</v>
      </c>
      <c r="V147" s="5" t="e">
        <f t="shared" si="50"/>
        <v>#REF!</v>
      </c>
      <c r="W147" s="8" t="e">
        <f t="shared" si="51"/>
        <v>#REF!</v>
      </c>
      <c r="X147" s="8" t="e">
        <f t="shared" si="52"/>
        <v>#REF!</v>
      </c>
      <c r="Y147" s="9" t="e">
        <f t="shared" si="53"/>
        <v>#REF!</v>
      </c>
    </row>
    <row r="148" spans="1:25">
      <c r="A148" s="6" t="s">
        <v>114</v>
      </c>
      <c r="B148" s="7">
        <f t="shared" si="40"/>
        <v>127</v>
      </c>
      <c r="C148" s="7">
        <v>111</v>
      </c>
      <c r="D148" s="7">
        <v>16</v>
      </c>
      <c r="E148" s="7" t="e">
        <f t="shared" si="41"/>
        <v>#REF!</v>
      </c>
      <c r="F148" s="5" t="e">
        <f t="shared" si="42"/>
        <v>#REF!</v>
      </c>
      <c r="G148" s="5" t="e">
        <f t="shared" si="43"/>
        <v>#REF!</v>
      </c>
      <c r="H148" s="5" t="e">
        <f t="shared" si="44"/>
        <v>#REF!</v>
      </c>
      <c r="I148" s="5" t="e">
        <f>SUMPRODUCT((#REF!='지역별 지원개소'!$A148)*(#REF!='지역별 지원개소'!I$4))</f>
        <v>#REF!</v>
      </c>
      <c r="J148" s="5" t="e">
        <f>SUMPRODUCT((#REF!='지역별 지원개소'!$A148)*(#REF!='지역별 지원개소'!J$4))</f>
        <v>#REF!</v>
      </c>
      <c r="K148" s="5" t="e">
        <f t="shared" si="45"/>
        <v>#REF!</v>
      </c>
      <c r="L148" s="5" t="e">
        <f>SUMPRODUCT((#REF!='지역별 지원개소'!$A148)*(#REF!='지역별 지원개소'!L$4))</f>
        <v>#REF!</v>
      </c>
      <c r="M148" s="5" t="e">
        <f>SUMPRODUCT((#REF!='지역별 지원개소'!$A148)*(#REF!='지역별 지원개소'!M$4))</f>
        <v>#REF!</v>
      </c>
      <c r="N148" s="5" t="e">
        <f t="shared" si="46"/>
        <v>#REF!</v>
      </c>
      <c r="O148" s="5" t="e">
        <f>SUMPRODUCT((#REF!='지역별 지원개소'!$A148)*(#REF!='지역별 지원개소'!O$4))</f>
        <v>#REF!</v>
      </c>
      <c r="P148" s="5" t="e">
        <f>SUMPRODUCT((#REF!='지역별 지원개소'!$A148)*(#REF!='지역별 지원개소'!P$4))</f>
        <v>#REF!</v>
      </c>
      <c r="Q148" s="5" t="e">
        <f t="shared" si="47"/>
        <v>#REF!</v>
      </c>
      <c r="R148" s="5" t="e">
        <f>SUMPRODUCT((#REF!='지역별 지원개소'!$A148)*(#REF!='지역별 지원개소'!R$4))</f>
        <v>#REF!</v>
      </c>
      <c r="S148" s="5" t="e">
        <f>SUMPRODUCT((#REF!='지역별 지원개소'!$A148)*(#REF!='지역별 지원개소'!S$4))</f>
        <v>#REF!</v>
      </c>
      <c r="T148" s="5" t="e">
        <f t="shared" si="48"/>
        <v>#REF!</v>
      </c>
      <c r="U148" s="5" t="e">
        <f t="shared" si="49"/>
        <v>#REF!</v>
      </c>
      <c r="V148" s="5" t="e">
        <f t="shared" si="50"/>
        <v>#REF!</v>
      </c>
      <c r="W148" s="8" t="e">
        <f t="shared" si="51"/>
        <v>#REF!</v>
      </c>
      <c r="X148" s="8" t="e">
        <f t="shared" si="52"/>
        <v>#REF!</v>
      </c>
      <c r="Y148" s="9" t="e">
        <f t="shared" si="53"/>
        <v>#REF!</v>
      </c>
    </row>
    <row r="149" spans="1:25">
      <c r="A149" s="6" t="s">
        <v>115</v>
      </c>
      <c r="B149" s="7">
        <f t="shared" si="40"/>
        <v>297</v>
      </c>
      <c r="C149" s="7">
        <v>273</v>
      </c>
      <c r="D149" s="7">
        <v>24</v>
      </c>
      <c r="E149" s="7" t="e">
        <f t="shared" si="41"/>
        <v>#REF!</v>
      </c>
      <c r="F149" s="5" t="e">
        <f t="shared" si="42"/>
        <v>#REF!</v>
      </c>
      <c r="G149" s="5" t="e">
        <f t="shared" si="43"/>
        <v>#REF!</v>
      </c>
      <c r="H149" s="5" t="e">
        <f t="shared" si="44"/>
        <v>#REF!</v>
      </c>
      <c r="I149" s="5" t="e">
        <f>SUMPRODUCT((#REF!='지역별 지원개소'!$A149)*(#REF!='지역별 지원개소'!I$4))</f>
        <v>#REF!</v>
      </c>
      <c r="J149" s="5" t="e">
        <f>SUMPRODUCT((#REF!='지역별 지원개소'!$A149)*(#REF!='지역별 지원개소'!J$4))</f>
        <v>#REF!</v>
      </c>
      <c r="K149" s="5" t="e">
        <f t="shared" si="45"/>
        <v>#REF!</v>
      </c>
      <c r="L149" s="5" t="e">
        <f>SUMPRODUCT((#REF!='지역별 지원개소'!$A149)*(#REF!='지역별 지원개소'!L$4))</f>
        <v>#REF!</v>
      </c>
      <c r="M149" s="5" t="e">
        <f>SUMPRODUCT((#REF!='지역별 지원개소'!$A149)*(#REF!='지역별 지원개소'!M$4))</f>
        <v>#REF!</v>
      </c>
      <c r="N149" s="5" t="e">
        <f t="shared" si="46"/>
        <v>#REF!</v>
      </c>
      <c r="O149" s="5" t="e">
        <f>SUMPRODUCT((#REF!='지역별 지원개소'!$A149)*(#REF!='지역별 지원개소'!O$4))</f>
        <v>#REF!</v>
      </c>
      <c r="P149" s="5" t="e">
        <f>SUMPRODUCT((#REF!='지역별 지원개소'!$A149)*(#REF!='지역별 지원개소'!P$4))</f>
        <v>#REF!</v>
      </c>
      <c r="Q149" s="5" t="e">
        <f t="shared" si="47"/>
        <v>#REF!</v>
      </c>
      <c r="R149" s="5" t="e">
        <f>SUMPRODUCT((#REF!='지역별 지원개소'!$A149)*(#REF!='지역별 지원개소'!R$4))</f>
        <v>#REF!</v>
      </c>
      <c r="S149" s="5" t="e">
        <f>SUMPRODUCT((#REF!='지역별 지원개소'!$A149)*(#REF!='지역별 지원개소'!S$4))</f>
        <v>#REF!</v>
      </c>
      <c r="T149" s="5" t="e">
        <f t="shared" si="48"/>
        <v>#REF!</v>
      </c>
      <c r="U149" s="5" t="e">
        <f t="shared" si="49"/>
        <v>#REF!</v>
      </c>
      <c r="V149" s="5" t="e">
        <f t="shared" si="50"/>
        <v>#REF!</v>
      </c>
      <c r="W149" s="8" t="e">
        <f t="shared" si="51"/>
        <v>#REF!</v>
      </c>
      <c r="X149" s="8" t="e">
        <f t="shared" si="52"/>
        <v>#REF!</v>
      </c>
      <c r="Y149" s="9" t="e">
        <f t="shared" si="53"/>
        <v>#REF!</v>
      </c>
    </row>
    <row r="150" spans="1:25">
      <c r="A150" s="6" t="s">
        <v>116</v>
      </c>
      <c r="B150" s="7">
        <f t="shared" si="40"/>
        <v>1139</v>
      </c>
      <c r="C150" s="7">
        <v>1010</v>
      </c>
      <c r="D150" s="7">
        <v>129</v>
      </c>
      <c r="E150" s="7" t="e">
        <f t="shared" si="41"/>
        <v>#REF!</v>
      </c>
      <c r="F150" s="5" t="e">
        <f t="shared" si="42"/>
        <v>#REF!</v>
      </c>
      <c r="G150" s="5" t="e">
        <f t="shared" si="43"/>
        <v>#REF!</v>
      </c>
      <c r="H150" s="5" t="e">
        <f t="shared" si="44"/>
        <v>#REF!</v>
      </c>
      <c r="I150" s="5" t="e">
        <f>SUMPRODUCT((#REF!='지역별 지원개소'!$A150)*(#REF!='지역별 지원개소'!I$4))</f>
        <v>#REF!</v>
      </c>
      <c r="J150" s="5" t="e">
        <f>SUMPRODUCT((#REF!='지역별 지원개소'!$A150)*(#REF!='지역별 지원개소'!J$4))</f>
        <v>#REF!</v>
      </c>
      <c r="K150" s="5" t="e">
        <f t="shared" si="45"/>
        <v>#REF!</v>
      </c>
      <c r="L150" s="5" t="e">
        <f>SUMPRODUCT((#REF!='지역별 지원개소'!$A150)*(#REF!='지역별 지원개소'!L$4))</f>
        <v>#REF!</v>
      </c>
      <c r="M150" s="5" t="e">
        <f>SUMPRODUCT((#REF!='지역별 지원개소'!$A150)*(#REF!='지역별 지원개소'!M$4))</f>
        <v>#REF!</v>
      </c>
      <c r="N150" s="5" t="e">
        <f t="shared" si="46"/>
        <v>#REF!</v>
      </c>
      <c r="O150" s="5" t="e">
        <f>SUMPRODUCT((#REF!='지역별 지원개소'!$A150)*(#REF!='지역별 지원개소'!O$4))</f>
        <v>#REF!</v>
      </c>
      <c r="P150" s="5" t="e">
        <f>SUMPRODUCT((#REF!='지역별 지원개소'!$A150)*(#REF!='지역별 지원개소'!P$4))</f>
        <v>#REF!</v>
      </c>
      <c r="Q150" s="5" t="e">
        <f t="shared" si="47"/>
        <v>#REF!</v>
      </c>
      <c r="R150" s="5" t="e">
        <f>SUMPRODUCT((#REF!='지역별 지원개소'!$A150)*(#REF!='지역별 지원개소'!R$4))</f>
        <v>#REF!</v>
      </c>
      <c r="S150" s="5" t="e">
        <f>SUMPRODUCT((#REF!='지역별 지원개소'!$A150)*(#REF!='지역별 지원개소'!S$4))</f>
        <v>#REF!</v>
      </c>
      <c r="T150" s="5" t="e">
        <f t="shared" si="48"/>
        <v>#REF!</v>
      </c>
      <c r="U150" s="5" t="e">
        <f t="shared" si="49"/>
        <v>#REF!</v>
      </c>
      <c r="V150" s="5" t="e">
        <f t="shared" si="50"/>
        <v>#REF!</v>
      </c>
      <c r="W150" s="8" t="e">
        <f t="shared" si="51"/>
        <v>#REF!</v>
      </c>
      <c r="X150" s="8" t="e">
        <f t="shared" si="52"/>
        <v>#REF!</v>
      </c>
      <c r="Y150" s="9" t="e">
        <f t="shared" si="53"/>
        <v>#REF!</v>
      </c>
    </row>
    <row r="151" spans="1:25">
      <c r="A151" s="6" t="s">
        <v>117</v>
      </c>
      <c r="B151" s="7">
        <f t="shared" si="40"/>
        <v>587</v>
      </c>
      <c r="C151" s="7">
        <v>530</v>
      </c>
      <c r="D151" s="7">
        <v>57</v>
      </c>
      <c r="E151" s="7" t="e">
        <f t="shared" si="41"/>
        <v>#REF!</v>
      </c>
      <c r="F151" s="5" t="e">
        <f t="shared" si="42"/>
        <v>#REF!</v>
      </c>
      <c r="G151" s="5" t="e">
        <f t="shared" si="43"/>
        <v>#REF!</v>
      </c>
      <c r="H151" s="5" t="e">
        <f t="shared" si="44"/>
        <v>#REF!</v>
      </c>
      <c r="I151" s="5" t="e">
        <f>SUMPRODUCT((#REF!='지역별 지원개소'!$A151)*(#REF!='지역별 지원개소'!I$4))</f>
        <v>#REF!</v>
      </c>
      <c r="J151" s="5" t="e">
        <f>SUMPRODUCT((#REF!='지역별 지원개소'!$A151)*(#REF!='지역별 지원개소'!J$4))</f>
        <v>#REF!</v>
      </c>
      <c r="K151" s="5" t="e">
        <f t="shared" si="45"/>
        <v>#REF!</v>
      </c>
      <c r="L151" s="5" t="e">
        <f>SUMPRODUCT((#REF!='지역별 지원개소'!$A151)*(#REF!='지역별 지원개소'!L$4))</f>
        <v>#REF!</v>
      </c>
      <c r="M151" s="5" t="e">
        <f>SUMPRODUCT((#REF!='지역별 지원개소'!$A151)*(#REF!='지역별 지원개소'!M$4))</f>
        <v>#REF!</v>
      </c>
      <c r="N151" s="5" t="e">
        <f t="shared" si="46"/>
        <v>#REF!</v>
      </c>
      <c r="O151" s="5" t="e">
        <f>SUMPRODUCT((#REF!='지역별 지원개소'!$A151)*(#REF!='지역별 지원개소'!O$4))</f>
        <v>#REF!</v>
      </c>
      <c r="P151" s="5" t="e">
        <f>SUMPRODUCT((#REF!='지역별 지원개소'!$A151)*(#REF!='지역별 지원개소'!P$4))</f>
        <v>#REF!</v>
      </c>
      <c r="Q151" s="5" t="e">
        <f t="shared" si="47"/>
        <v>#REF!</v>
      </c>
      <c r="R151" s="5" t="e">
        <f>SUMPRODUCT((#REF!='지역별 지원개소'!$A151)*(#REF!='지역별 지원개소'!R$4))</f>
        <v>#REF!</v>
      </c>
      <c r="S151" s="5" t="e">
        <f>SUMPRODUCT((#REF!='지역별 지원개소'!$A151)*(#REF!='지역별 지원개소'!S$4))</f>
        <v>#REF!</v>
      </c>
      <c r="T151" s="5" t="e">
        <f t="shared" si="48"/>
        <v>#REF!</v>
      </c>
      <c r="U151" s="5" t="e">
        <f t="shared" si="49"/>
        <v>#REF!</v>
      </c>
      <c r="V151" s="5" t="e">
        <f t="shared" si="50"/>
        <v>#REF!</v>
      </c>
      <c r="W151" s="8" t="e">
        <f t="shared" si="51"/>
        <v>#REF!</v>
      </c>
      <c r="X151" s="8" t="e">
        <f t="shared" si="52"/>
        <v>#REF!</v>
      </c>
      <c r="Y151" s="9" t="e">
        <f t="shared" si="53"/>
        <v>#REF!</v>
      </c>
    </row>
    <row r="152" spans="1:25">
      <c r="A152" s="22" t="s">
        <v>118</v>
      </c>
      <c r="B152" s="23">
        <f t="shared" si="40"/>
        <v>6055</v>
      </c>
      <c r="C152" s="23">
        <f>SUM(C153:C167)</f>
        <v>5575</v>
      </c>
      <c r="D152" s="23">
        <f t="shared" ref="D152:S152" si="55">SUM(D153:D167)</f>
        <v>480</v>
      </c>
      <c r="E152" s="23" t="e">
        <f t="shared" si="41"/>
        <v>#REF!</v>
      </c>
      <c r="F152" s="23" t="e">
        <f t="shared" si="42"/>
        <v>#REF!</v>
      </c>
      <c r="G152" s="23" t="e">
        <f t="shared" si="43"/>
        <v>#REF!</v>
      </c>
      <c r="H152" s="23" t="e">
        <f t="shared" si="44"/>
        <v>#REF!</v>
      </c>
      <c r="I152" s="23" t="e">
        <f t="shared" si="55"/>
        <v>#REF!</v>
      </c>
      <c r="J152" s="23" t="e">
        <f t="shared" si="55"/>
        <v>#REF!</v>
      </c>
      <c r="K152" s="23" t="e">
        <f t="shared" si="45"/>
        <v>#REF!</v>
      </c>
      <c r="L152" s="23" t="e">
        <f t="shared" si="55"/>
        <v>#REF!</v>
      </c>
      <c r="M152" s="23" t="e">
        <f t="shared" si="55"/>
        <v>#REF!</v>
      </c>
      <c r="N152" s="23" t="e">
        <f t="shared" si="46"/>
        <v>#REF!</v>
      </c>
      <c r="O152" s="23" t="e">
        <f t="shared" si="55"/>
        <v>#REF!</v>
      </c>
      <c r="P152" s="23" t="e">
        <f t="shared" si="55"/>
        <v>#REF!</v>
      </c>
      <c r="Q152" s="23" t="e">
        <f t="shared" si="47"/>
        <v>#REF!</v>
      </c>
      <c r="R152" s="23" t="e">
        <f t="shared" si="55"/>
        <v>#REF!</v>
      </c>
      <c r="S152" s="23" t="e">
        <f t="shared" si="55"/>
        <v>#REF!</v>
      </c>
      <c r="T152" s="23" t="e">
        <f t="shared" si="48"/>
        <v>#REF!</v>
      </c>
      <c r="U152" s="23" t="e">
        <f t="shared" si="49"/>
        <v>#REF!</v>
      </c>
      <c r="V152" s="23" t="e">
        <f t="shared" si="50"/>
        <v>#REF!</v>
      </c>
      <c r="W152" s="27" t="e">
        <f t="shared" si="51"/>
        <v>#REF!</v>
      </c>
      <c r="X152" s="27" t="e">
        <f t="shared" si="52"/>
        <v>#REF!</v>
      </c>
      <c r="Y152" s="28" t="e">
        <f t="shared" si="53"/>
        <v>#REF!</v>
      </c>
    </row>
    <row r="153" spans="1:25">
      <c r="A153" s="6" t="s">
        <v>119</v>
      </c>
      <c r="B153" s="7">
        <f t="shared" si="40"/>
        <v>44</v>
      </c>
      <c r="C153" s="7">
        <v>34</v>
      </c>
      <c r="D153" s="7">
        <v>10</v>
      </c>
      <c r="E153" s="7" t="e">
        <f t="shared" si="41"/>
        <v>#REF!</v>
      </c>
      <c r="F153" s="5" t="e">
        <f t="shared" si="42"/>
        <v>#REF!</v>
      </c>
      <c r="G153" s="5" t="e">
        <f t="shared" si="43"/>
        <v>#REF!</v>
      </c>
      <c r="H153" s="5" t="e">
        <f t="shared" si="44"/>
        <v>#REF!</v>
      </c>
      <c r="I153" s="5" t="e">
        <f>SUMPRODUCT((#REF!='지역별 지원개소'!$A153)*(#REF!='지역별 지원개소'!I$4))</f>
        <v>#REF!</v>
      </c>
      <c r="J153" s="5" t="e">
        <f>SUMPRODUCT((#REF!='지역별 지원개소'!$A153)*(#REF!='지역별 지원개소'!J$4))</f>
        <v>#REF!</v>
      </c>
      <c r="K153" s="5" t="e">
        <f t="shared" si="45"/>
        <v>#REF!</v>
      </c>
      <c r="L153" s="5" t="e">
        <f>SUMPRODUCT((#REF!='지역별 지원개소'!$A153)*(#REF!='지역별 지원개소'!L$4))</f>
        <v>#REF!</v>
      </c>
      <c r="M153" s="5" t="e">
        <f>SUMPRODUCT((#REF!='지역별 지원개소'!$A153)*(#REF!='지역별 지원개소'!M$4))</f>
        <v>#REF!</v>
      </c>
      <c r="N153" s="5" t="e">
        <f t="shared" si="46"/>
        <v>#REF!</v>
      </c>
      <c r="O153" s="5" t="e">
        <f>SUMPRODUCT((#REF!='지역별 지원개소'!$A153)*(#REF!='지역별 지원개소'!O$4))</f>
        <v>#REF!</v>
      </c>
      <c r="P153" s="5" t="e">
        <f>SUMPRODUCT((#REF!='지역별 지원개소'!$A153)*(#REF!='지역별 지원개소'!P$4))</f>
        <v>#REF!</v>
      </c>
      <c r="Q153" s="5" t="e">
        <f t="shared" si="47"/>
        <v>#REF!</v>
      </c>
      <c r="R153" s="5" t="e">
        <f>SUMPRODUCT((#REF!='지역별 지원개소'!$A153)*(#REF!='지역별 지원개소'!R$4))</f>
        <v>#REF!</v>
      </c>
      <c r="S153" s="5" t="e">
        <f>SUMPRODUCT((#REF!='지역별 지원개소'!$A153)*(#REF!='지역별 지원개소'!S$4))</f>
        <v>#REF!</v>
      </c>
      <c r="T153" s="5" t="e">
        <f t="shared" si="48"/>
        <v>#REF!</v>
      </c>
      <c r="U153" s="5" t="e">
        <f t="shared" si="49"/>
        <v>#REF!</v>
      </c>
      <c r="V153" s="5" t="e">
        <f t="shared" si="50"/>
        <v>#REF!</v>
      </c>
      <c r="W153" s="8" t="e">
        <f t="shared" si="51"/>
        <v>#REF!</v>
      </c>
      <c r="X153" s="8" t="e">
        <f t="shared" si="52"/>
        <v>#REF!</v>
      </c>
      <c r="Y153" s="9" t="e">
        <f t="shared" si="53"/>
        <v>#REF!</v>
      </c>
    </row>
    <row r="154" spans="1:25">
      <c r="A154" s="6" t="s">
        <v>120</v>
      </c>
      <c r="B154" s="7">
        <f t="shared" si="40"/>
        <v>444</v>
      </c>
      <c r="C154" s="7">
        <v>408</v>
      </c>
      <c r="D154" s="7">
        <v>36</v>
      </c>
      <c r="E154" s="7" t="e">
        <f t="shared" si="41"/>
        <v>#REF!</v>
      </c>
      <c r="F154" s="5" t="e">
        <f t="shared" si="42"/>
        <v>#REF!</v>
      </c>
      <c r="G154" s="5" t="e">
        <f t="shared" si="43"/>
        <v>#REF!</v>
      </c>
      <c r="H154" s="5" t="e">
        <f t="shared" si="44"/>
        <v>#REF!</v>
      </c>
      <c r="I154" s="5" t="e">
        <f>SUMPRODUCT((#REF!='지역별 지원개소'!$A154)*(#REF!='지역별 지원개소'!I$4))</f>
        <v>#REF!</v>
      </c>
      <c r="J154" s="5" t="e">
        <f>SUMPRODUCT((#REF!='지역별 지원개소'!$A154)*(#REF!='지역별 지원개소'!J$4))</f>
        <v>#REF!</v>
      </c>
      <c r="K154" s="5" t="e">
        <f t="shared" si="45"/>
        <v>#REF!</v>
      </c>
      <c r="L154" s="5" t="e">
        <f>SUMPRODUCT((#REF!='지역별 지원개소'!$A154)*(#REF!='지역별 지원개소'!L$4))</f>
        <v>#REF!</v>
      </c>
      <c r="M154" s="5" t="e">
        <f>SUMPRODUCT((#REF!='지역별 지원개소'!$A154)*(#REF!='지역별 지원개소'!M$4))</f>
        <v>#REF!</v>
      </c>
      <c r="N154" s="5" t="e">
        <f t="shared" si="46"/>
        <v>#REF!</v>
      </c>
      <c r="O154" s="5" t="e">
        <f>SUMPRODUCT((#REF!='지역별 지원개소'!$A154)*(#REF!='지역별 지원개소'!O$4))</f>
        <v>#REF!</v>
      </c>
      <c r="P154" s="5" t="e">
        <f>SUMPRODUCT((#REF!='지역별 지원개소'!$A154)*(#REF!='지역별 지원개소'!P$4))</f>
        <v>#REF!</v>
      </c>
      <c r="Q154" s="5" t="e">
        <f t="shared" si="47"/>
        <v>#REF!</v>
      </c>
      <c r="R154" s="5" t="e">
        <f>SUMPRODUCT((#REF!='지역별 지원개소'!$A154)*(#REF!='지역별 지원개소'!R$4))</f>
        <v>#REF!</v>
      </c>
      <c r="S154" s="5" t="e">
        <f>SUMPRODUCT((#REF!='지역별 지원개소'!$A154)*(#REF!='지역별 지원개소'!S$4))</f>
        <v>#REF!</v>
      </c>
      <c r="T154" s="5" t="e">
        <f t="shared" si="48"/>
        <v>#REF!</v>
      </c>
      <c r="U154" s="5" t="e">
        <f t="shared" si="49"/>
        <v>#REF!</v>
      </c>
      <c r="V154" s="5" t="e">
        <f t="shared" si="50"/>
        <v>#REF!</v>
      </c>
      <c r="W154" s="8" t="e">
        <f t="shared" si="51"/>
        <v>#REF!</v>
      </c>
      <c r="X154" s="8" t="e">
        <f t="shared" si="52"/>
        <v>#REF!</v>
      </c>
      <c r="Y154" s="9" t="e">
        <f t="shared" si="53"/>
        <v>#REF!</v>
      </c>
    </row>
    <row r="155" spans="1:25">
      <c r="A155" s="6" t="s">
        <v>121</v>
      </c>
      <c r="B155" s="7">
        <f t="shared" si="40"/>
        <v>341</v>
      </c>
      <c r="C155" s="7">
        <v>322</v>
      </c>
      <c r="D155" s="7">
        <v>19</v>
      </c>
      <c r="E155" s="7" t="e">
        <f t="shared" si="41"/>
        <v>#REF!</v>
      </c>
      <c r="F155" s="5" t="e">
        <f t="shared" si="42"/>
        <v>#REF!</v>
      </c>
      <c r="G155" s="5" t="e">
        <f t="shared" si="43"/>
        <v>#REF!</v>
      </c>
      <c r="H155" s="5" t="e">
        <f t="shared" si="44"/>
        <v>#REF!</v>
      </c>
      <c r="I155" s="5" t="e">
        <f>SUMPRODUCT((#REF!='지역별 지원개소'!$A155)*(#REF!='지역별 지원개소'!I$4))</f>
        <v>#REF!</v>
      </c>
      <c r="J155" s="5" t="e">
        <f>SUMPRODUCT((#REF!='지역별 지원개소'!$A155)*(#REF!='지역별 지원개소'!J$4))</f>
        <v>#REF!</v>
      </c>
      <c r="K155" s="5" t="e">
        <f t="shared" si="45"/>
        <v>#REF!</v>
      </c>
      <c r="L155" s="5" t="e">
        <f>SUMPRODUCT((#REF!='지역별 지원개소'!$A155)*(#REF!='지역별 지원개소'!L$4))</f>
        <v>#REF!</v>
      </c>
      <c r="M155" s="5" t="e">
        <f>SUMPRODUCT((#REF!='지역별 지원개소'!$A155)*(#REF!='지역별 지원개소'!M$4))</f>
        <v>#REF!</v>
      </c>
      <c r="N155" s="5" t="e">
        <f t="shared" si="46"/>
        <v>#REF!</v>
      </c>
      <c r="O155" s="5" t="e">
        <f>SUMPRODUCT((#REF!='지역별 지원개소'!$A155)*(#REF!='지역별 지원개소'!O$4))</f>
        <v>#REF!</v>
      </c>
      <c r="P155" s="5" t="e">
        <f>SUMPRODUCT((#REF!='지역별 지원개소'!$A155)*(#REF!='지역별 지원개소'!P$4))</f>
        <v>#REF!</v>
      </c>
      <c r="Q155" s="5" t="e">
        <f t="shared" si="47"/>
        <v>#REF!</v>
      </c>
      <c r="R155" s="5" t="e">
        <f>SUMPRODUCT((#REF!='지역별 지원개소'!$A155)*(#REF!='지역별 지원개소'!R$4))</f>
        <v>#REF!</v>
      </c>
      <c r="S155" s="5" t="e">
        <f>SUMPRODUCT((#REF!='지역별 지원개소'!$A155)*(#REF!='지역별 지원개소'!S$4))</f>
        <v>#REF!</v>
      </c>
      <c r="T155" s="5" t="e">
        <f t="shared" si="48"/>
        <v>#REF!</v>
      </c>
      <c r="U155" s="5" t="e">
        <f t="shared" si="49"/>
        <v>#REF!</v>
      </c>
      <c r="V155" s="5" t="e">
        <f t="shared" si="50"/>
        <v>#REF!</v>
      </c>
      <c r="W155" s="8" t="e">
        <f t="shared" si="51"/>
        <v>#REF!</v>
      </c>
      <c r="X155" s="8" t="e">
        <f t="shared" si="52"/>
        <v>#REF!</v>
      </c>
      <c r="Y155" s="9" t="e">
        <f t="shared" si="53"/>
        <v>#REF!</v>
      </c>
    </row>
    <row r="156" spans="1:25">
      <c r="A156" s="6" t="s">
        <v>122</v>
      </c>
      <c r="B156" s="7">
        <f t="shared" si="40"/>
        <v>551</v>
      </c>
      <c r="C156" s="7">
        <v>508</v>
      </c>
      <c r="D156" s="7">
        <v>43</v>
      </c>
      <c r="E156" s="7" t="e">
        <f t="shared" si="41"/>
        <v>#REF!</v>
      </c>
      <c r="F156" s="5" t="e">
        <f t="shared" si="42"/>
        <v>#REF!</v>
      </c>
      <c r="G156" s="5" t="e">
        <f t="shared" si="43"/>
        <v>#REF!</v>
      </c>
      <c r="H156" s="5" t="e">
        <f t="shared" si="44"/>
        <v>#REF!</v>
      </c>
      <c r="I156" s="5" t="e">
        <f>SUMPRODUCT((#REF!='지역별 지원개소'!$A156)*(#REF!='지역별 지원개소'!I$4))</f>
        <v>#REF!</v>
      </c>
      <c r="J156" s="5" t="e">
        <f>SUMPRODUCT((#REF!='지역별 지원개소'!$A156)*(#REF!='지역별 지원개소'!J$4))</f>
        <v>#REF!</v>
      </c>
      <c r="K156" s="5" t="e">
        <f t="shared" si="45"/>
        <v>#REF!</v>
      </c>
      <c r="L156" s="5" t="e">
        <f>SUMPRODUCT((#REF!='지역별 지원개소'!$A156)*(#REF!='지역별 지원개소'!L$4))</f>
        <v>#REF!</v>
      </c>
      <c r="M156" s="5" t="e">
        <f>SUMPRODUCT((#REF!='지역별 지원개소'!$A156)*(#REF!='지역별 지원개소'!M$4))</f>
        <v>#REF!</v>
      </c>
      <c r="N156" s="5" t="e">
        <f t="shared" si="46"/>
        <v>#REF!</v>
      </c>
      <c r="O156" s="5" t="e">
        <f>SUMPRODUCT((#REF!='지역별 지원개소'!$A156)*(#REF!='지역별 지원개소'!O$4))</f>
        <v>#REF!</v>
      </c>
      <c r="P156" s="5" t="e">
        <f>SUMPRODUCT((#REF!='지역별 지원개소'!$A156)*(#REF!='지역별 지원개소'!P$4))</f>
        <v>#REF!</v>
      </c>
      <c r="Q156" s="5" t="e">
        <f t="shared" si="47"/>
        <v>#REF!</v>
      </c>
      <c r="R156" s="5" t="e">
        <f>SUMPRODUCT((#REF!='지역별 지원개소'!$A156)*(#REF!='지역별 지원개소'!R$4))</f>
        <v>#REF!</v>
      </c>
      <c r="S156" s="5" t="e">
        <f>SUMPRODUCT((#REF!='지역별 지원개소'!$A156)*(#REF!='지역별 지원개소'!S$4))</f>
        <v>#REF!</v>
      </c>
      <c r="T156" s="5" t="e">
        <f t="shared" si="48"/>
        <v>#REF!</v>
      </c>
      <c r="U156" s="5" t="e">
        <f t="shared" si="49"/>
        <v>#REF!</v>
      </c>
      <c r="V156" s="5" t="e">
        <f t="shared" si="50"/>
        <v>#REF!</v>
      </c>
      <c r="W156" s="8" t="e">
        <f t="shared" si="51"/>
        <v>#REF!</v>
      </c>
      <c r="X156" s="8" t="e">
        <f t="shared" si="52"/>
        <v>#REF!</v>
      </c>
      <c r="Y156" s="9" t="e">
        <f t="shared" si="53"/>
        <v>#REF!</v>
      </c>
    </row>
    <row r="157" spans="1:25">
      <c r="A157" s="6" t="s">
        <v>123</v>
      </c>
      <c r="B157" s="7">
        <f t="shared" si="40"/>
        <v>359</v>
      </c>
      <c r="C157" s="7">
        <v>320</v>
      </c>
      <c r="D157" s="7">
        <v>39</v>
      </c>
      <c r="E157" s="7" t="e">
        <f t="shared" si="41"/>
        <v>#REF!</v>
      </c>
      <c r="F157" s="5" t="e">
        <f t="shared" si="42"/>
        <v>#REF!</v>
      </c>
      <c r="G157" s="5" t="e">
        <f t="shared" si="43"/>
        <v>#REF!</v>
      </c>
      <c r="H157" s="5" t="e">
        <f t="shared" si="44"/>
        <v>#REF!</v>
      </c>
      <c r="I157" s="5" t="e">
        <f>SUMPRODUCT((#REF!='지역별 지원개소'!$A157)*(#REF!='지역별 지원개소'!I$4))</f>
        <v>#REF!</v>
      </c>
      <c r="J157" s="5" t="e">
        <f>SUMPRODUCT((#REF!='지역별 지원개소'!$A157)*(#REF!='지역별 지원개소'!J$4))</f>
        <v>#REF!</v>
      </c>
      <c r="K157" s="5" t="e">
        <f t="shared" si="45"/>
        <v>#REF!</v>
      </c>
      <c r="L157" s="5" t="e">
        <f>SUMPRODUCT((#REF!='지역별 지원개소'!$A157)*(#REF!='지역별 지원개소'!L$4))</f>
        <v>#REF!</v>
      </c>
      <c r="M157" s="5" t="e">
        <f>SUMPRODUCT((#REF!='지역별 지원개소'!$A157)*(#REF!='지역별 지원개소'!M$4))</f>
        <v>#REF!</v>
      </c>
      <c r="N157" s="5" t="e">
        <f t="shared" si="46"/>
        <v>#REF!</v>
      </c>
      <c r="O157" s="5" t="e">
        <f>SUMPRODUCT((#REF!='지역별 지원개소'!$A157)*(#REF!='지역별 지원개소'!O$4))</f>
        <v>#REF!</v>
      </c>
      <c r="P157" s="5" t="e">
        <f>SUMPRODUCT((#REF!='지역별 지원개소'!$A157)*(#REF!='지역별 지원개소'!P$4))</f>
        <v>#REF!</v>
      </c>
      <c r="Q157" s="5" t="e">
        <f t="shared" si="47"/>
        <v>#REF!</v>
      </c>
      <c r="R157" s="5" t="e">
        <f>SUMPRODUCT((#REF!='지역별 지원개소'!$A157)*(#REF!='지역별 지원개소'!R$4))</f>
        <v>#REF!</v>
      </c>
      <c r="S157" s="5" t="e">
        <f>SUMPRODUCT((#REF!='지역별 지원개소'!$A157)*(#REF!='지역별 지원개소'!S$4))</f>
        <v>#REF!</v>
      </c>
      <c r="T157" s="5" t="e">
        <f t="shared" si="48"/>
        <v>#REF!</v>
      </c>
      <c r="U157" s="5" t="e">
        <f t="shared" si="49"/>
        <v>#REF!</v>
      </c>
      <c r="V157" s="5" t="e">
        <f t="shared" si="50"/>
        <v>#REF!</v>
      </c>
      <c r="W157" s="8" t="e">
        <f t="shared" si="51"/>
        <v>#REF!</v>
      </c>
      <c r="X157" s="8" t="e">
        <f t="shared" si="52"/>
        <v>#REF!</v>
      </c>
      <c r="Y157" s="9" t="e">
        <f t="shared" si="53"/>
        <v>#REF!</v>
      </c>
    </row>
    <row r="158" spans="1:25">
      <c r="A158" s="6" t="s">
        <v>124</v>
      </c>
      <c r="B158" s="7">
        <f t="shared" si="40"/>
        <v>405</v>
      </c>
      <c r="C158" s="7">
        <v>388</v>
      </c>
      <c r="D158" s="7">
        <v>17</v>
      </c>
      <c r="E158" s="7" t="e">
        <f t="shared" si="41"/>
        <v>#REF!</v>
      </c>
      <c r="F158" s="5" t="e">
        <f t="shared" si="42"/>
        <v>#REF!</v>
      </c>
      <c r="G158" s="5" t="e">
        <f t="shared" si="43"/>
        <v>#REF!</v>
      </c>
      <c r="H158" s="5" t="e">
        <f t="shared" si="44"/>
        <v>#REF!</v>
      </c>
      <c r="I158" s="5" t="e">
        <f>SUMPRODUCT((#REF!='지역별 지원개소'!$A158)*(#REF!='지역별 지원개소'!I$4))</f>
        <v>#REF!</v>
      </c>
      <c r="J158" s="5" t="e">
        <f>SUMPRODUCT((#REF!='지역별 지원개소'!$A158)*(#REF!='지역별 지원개소'!J$4))</f>
        <v>#REF!</v>
      </c>
      <c r="K158" s="5" t="e">
        <f t="shared" si="45"/>
        <v>#REF!</v>
      </c>
      <c r="L158" s="5" t="e">
        <f>SUMPRODUCT((#REF!='지역별 지원개소'!$A158)*(#REF!='지역별 지원개소'!L$4))</f>
        <v>#REF!</v>
      </c>
      <c r="M158" s="5" t="e">
        <f>SUMPRODUCT((#REF!='지역별 지원개소'!$A158)*(#REF!='지역별 지원개소'!M$4))</f>
        <v>#REF!</v>
      </c>
      <c r="N158" s="5" t="e">
        <f t="shared" si="46"/>
        <v>#REF!</v>
      </c>
      <c r="O158" s="5" t="e">
        <f>SUMPRODUCT((#REF!='지역별 지원개소'!$A158)*(#REF!='지역별 지원개소'!O$4))</f>
        <v>#REF!</v>
      </c>
      <c r="P158" s="5" t="e">
        <f>SUMPRODUCT((#REF!='지역별 지원개소'!$A158)*(#REF!='지역별 지원개소'!P$4))</f>
        <v>#REF!</v>
      </c>
      <c r="Q158" s="5" t="e">
        <f t="shared" si="47"/>
        <v>#REF!</v>
      </c>
      <c r="R158" s="5" t="e">
        <f>SUMPRODUCT((#REF!='지역별 지원개소'!$A158)*(#REF!='지역별 지원개소'!R$4))</f>
        <v>#REF!</v>
      </c>
      <c r="S158" s="5" t="e">
        <f>SUMPRODUCT((#REF!='지역별 지원개소'!$A158)*(#REF!='지역별 지원개소'!S$4))</f>
        <v>#REF!</v>
      </c>
      <c r="T158" s="5" t="e">
        <f t="shared" si="48"/>
        <v>#REF!</v>
      </c>
      <c r="U158" s="5" t="e">
        <f t="shared" si="49"/>
        <v>#REF!</v>
      </c>
      <c r="V158" s="5" t="e">
        <f t="shared" si="50"/>
        <v>#REF!</v>
      </c>
      <c r="W158" s="8" t="e">
        <f t="shared" si="51"/>
        <v>#REF!</v>
      </c>
      <c r="X158" s="8" t="e">
        <f t="shared" si="52"/>
        <v>#REF!</v>
      </c>
      <c r="Y158" s="9" t="e">
        <f t="shared" si="53"/>
        <v>#REF!</v>
      </c>
    </row>
    <row r="159" spans="1:25">
      <c r="A159" s="6" t="s">
        <v>125</v>
      </c>
      <c r="B159" s="7">
        <f t="shared" si="40"/>
        <v>474</v>
      </c>
      <c r="C159" s="7">
        <v>455</v>
      </c>
      <c r="D159" s="7">
        <v>19</v>
      </c>
      <c r="E159" s="7" t="e">
        <f t="shared" si="41"/>
        <v>#REF!</v>
      </c>
      <c r="F159" s="5" t="e">
        <f t="shared" si="42"/>
        <v>#REF!</v>
      </c>
      <c r="G159" s="5" t="e">
        <f t="shared" si="43"/>
        <v>#REF!</v>
      </c>
      <c r="H159" s="5" t="e">
        <f t="shared" si="44"/>
        <v>#REF!</v>
      </c>
      <c r="I159" s="5" t="e">
        <f>SUMPRODUCT((#REF!='지역별 지원개소'!$A159)*(#REF!='지역별 지원개소'!I$4))</f>
        <v>#REF!</v>
      </c>
      <c r="J159" s="5" t="e">
        <f>SUMPRODUCT((#REF!='지역별 지원개소'!$A159)*(#REF!='지역별 지원개소'!J$4))</f>
        <v>#REF!</v>
      </c>
      <c r="K159" s="5" t="e">
        <f t="shared" si="45"/>
        <v>#REF!</v>
      </c>
      <c r="L159" s="5" t="e">
        <f>SUMPRODUCT((#REF!='지역별 지원개소'!$A159)*(#REF!='지역별 지원개소'!L$4))</f>
        <v>#REF!</v>
      </c>
      <c r="M159" s="5" t="e">
        <f>SUMPRODUCT((#REF!='지역별 지원개소'!$A159)*(#REF!='지역별 지원개소'!M$4))</f>
        <v>#REF!</v>
      </c>
      <c r="N159" s="5" t="e">
        <f t="shared" si="46"/>
        <v>#REF!</v>
      </c>
      <c r="O159" s="5" t="e">
        <f>SUMPRODUCT((#REF!='지역별 지원개소'!$A159)*(#REF!='지역별 지원개소'!O$4))</f>
        <v>#REF!</v>
      </c>
      <c r="P159" s="5" t="e">
        <f>SUMPRODUCT((#REF!='지역별 지원개소'!$A159)*(#REF!='지역별 지원개소'!P$4))</f>
        <v>#REF!</v>
      </c>
      <c r="Q159" s="5" t="e">
        <f t="shared" si="47"/>
        <v>#REF!</v>
      </c>
      <c r="R159" s="5" t="e">
        <f>SUMPRODUCT((#REF!='지역별 지원개소'!$A159)*(#REF!='지역별 지원개소'!R$4))</f>
        <v>#REF!</v>
      </c>
      <c r="S159" s="5" t="e">
        <f>SUMPRODUCT((#REF!='지역별 지원개소'!$A159)*(#REF!='지역별 지원개소'!S$4))</f>
        <v>#REF!</v>
      </c>
      <c r="T159" s="5" t="e">
        <f t="shared" si="48"/>
        <v>#REF!</v>
      </c>
      <c r="U159" s="5" t="e">
        <f t="shared" si="49"/>
        <v>#REF!</v>
      </c>
      <c r="V159" s="5" t="e">
        <f t="shared" si="50"/>
        <v>#REF!</v>
      </c>
      <c r="W159" s="8" t="e">
        <f t="shared" si="51"/>
        <v>#REF!</v>
      </c>
      <c r="X159" s="8" t="e">
        <f t="shared" si="52"/>
        <v>#REF!</v>
      </c>
      <c r="Y159" s="9" t="e">
        <f t="shared" si="53"/>
        <v>#REF!</v>
      </c>
    </row>
    <row r="160" spans="1:25">
      <c r="A160" s="6" t="s">
        <v>126</v>
      </c>
      <c r="B160" s="7">
        <f t="shared" si="40"/>
        <v>408</v>
      </c>
      <c r="C160" s="7">
        <v>371</v>
      </c>
      <c r="D160" s="7">
        <v>37</v>
      </c>
      <c r="E160" s="7" t="e">
        <f t="shared" si="41"/>
        <v>#REF!</v>
      </c>
      <c r="F160" s="5" t="e">
        <f t="shared" si="42"/>
        <v>#REF!</v>
      </c>
      <c r="G160" s="5" t="e">
        <f t="shared" si="43"/>
        <v>#REF!</v>
      </c>
      <c r="H160" s="5" t="e">
        <f t="shared" si="44"/>
        <v>#REF!</v>
      </c>
      <c r="I160" s="5" t="e">
        <f>SUMPRODUCT((#REF!='지역별 지원개소'!$A160)*(#REF!='지역별 지원개소'!I$4))</f>
        <v>#REF!</v>
      </c>
      <c r="J160" s="5" t="e">
        <f>SUMPRODUCT((#REF!='지역별 지원개소'!$A160)*(#REF!='지역별 지원개소'!J$4))</f>
        <v>#REF!</v>
      </c>
      <c r="K160" s="5" t="e">
        <f t="shared" si="45"/>
        <v>#REF!</v>
      </c>
      <c r="L160" s="5" t="e">
        <f>SUMPRODUCT((#REF!='지역별 지원개소'!$A160)*(#REF!='지역별 지원개소'!L$4))</f>
        <v>#REF!</v>
      </c>
      <c r="M160" s="5" t="e">
        <f>SUMPRODUCT((#REF!='지역별 지원개소'!$A160)*(#REF!='지역별 지원개소'!M$4))</f>
        <v>#REF!</v>
      </c>
      <c r="N160" s="5" t="e">
        <f t="shared" si="46"/>
        <v>#REF!</v>
      </c>
      <c r="O160" s="5" t="e">
        <f>SUMPRODUCT((#REF!='지역별 지원개소'!$A160)*(#REF!='지역별 지원개소'!O$4))</f>
        <v>#REF!</v>
      </c>
      <c r="P160" s="5" t="e">
        <f>SUMPRODUCT((#REF!='지역별 지원개소'!$A160)*(#REF!='지역별 지원개소'!P$4))</f>
        <v>#REF!</v>
      </c>
      <c r="Q160" s="5" t="e">
        <f t="shared" si="47"/>
        <v>#REF!</v>
      </c>
      <c r="R160" s="5" t="e">
        <f>SUMPRODUCT((#REF!='지역별 지원개소'!$A160)*(#REF!='지역별 지원개소'!R$4))</f>
        <v>#REF!</v>
      </c>
      <c r="S160" s="5" t="e">
        <f>SUMPRODUCT((#REF!='지역별 지원개소'!$A160)*(#REF!='지역별 지원개소'!S$4))</f>
        <v>#REF!</v>
      </c>
      <c r="T160" s="5" t="e">
        <f t="shared" si="48"/>
        <v>#REF!</v>
      </c>
      <c r="U160" s="5" t="e">
        <f t="shared" si="49"/>
        <v>#REF!</v>
      </c>
      <c r="V160" s="5" t="e">
        <f t="shared" si="50"/>
        <v>#REF!</v>
      </c>
      <c r="W160" s="8" t="e">
        <f t="shared" si="51"/>
        <v>#REF!</v>
      </c>
      <c r="X160" s="8" t="e">
        <f t="shared" si="52"/>
        <v>#REF!</v>
      </c>
      <c r="Y160" s="9" t="e">
        <f t="shared" si="53"/>
        <v>#REF!</v>
      </c>
    </row>
    <row r="161" spans="1:25">
      <c r="A161" s="6" t="s">
        <v>127</v>
      </c>
      <c r="B161" s="7">
        <f t="shared" si="40"/>
        <v>358</v>
      </c>
      <c r="C161" s="7">
        <v>325</v>
      </c>
      <c r="D161" s="7">
        <v>33</v>
      </c>
      <c r="E161" s="7" t="e">
        <f t="shared" si="41"/>
        <v>#REF!</v>
      </c>
      <c r="F161" s="5" t="e">
        <f t="shared" si="42"/>
        <v>#REF!</v>
      </c>
      <c r="G161" s="5" t="e">
        <f t="shared" si="43"/>
        <v>#REF!</v>
      </c>
      <c r="H161" s="5" t="e">
        <f t="shared" si="44"/>
        <v>#REF!</v>
      </c>
      <c r="I161" s="5" t="e">
        <f>SUMPRODUCT((#REF!='지역별 지원개소'!$A161)*(#REF!='지역별 지원개소'!I$4))</f>
        <v>#REF!</v>
      </c>
      <c r="J161" s="5" t="e">
        <f>SUMPRODUCT((#REF!='지역별 지원개소'!$A161)*(#REF!='지역별 지원개소'!J$4))</f>
        <v>#REF!</v>
      </c>
      <c r="K161" s="5" t="e">
        <f t="shared" si="45"/>
        <v>#REF!</v>
      </c>
      <c r="L161" s="5" t="e">
        <f>SUMPRODUCT((#REF!='지역별 지원개소'!$A161)*(#REF!='지역별 지원개소'!L$4))</f>
        <v>#REF!</v>
      </c>
      <c r="M161" s="5" t="e">
        <f>SUMPRODUCT((#REF!='지역별 지원개소'!$A161)*(#REF!='지역별 지원개소'!M$4))</f>
        <v>#REF!</v>
      </c>
      <c r="N161" s="5" t="e">
        <f t="shared" si="46"/>
        <v>#REF!</v>
      </c>
      <c r="O161" s="5" t="e">
        <f>SUMPRODUCT((#REF!='지역별 지원개소'!$A161)*(#REF!='지역별 지원개소'!O$4))</f>
        <v>#REF!</v>
      </c>
      <c r="P161" s="5" t="e">
        <f>SUMPRODUCT((#REF!='지역별 지원개소'!$A161)*(#REF!='지역별 지원개소'!P$4))</f>
        <v>#REF!</v>
      </c>
      <c r="Q161" s="5" t="e">
        <f t="shared" si="47"/>
        <v>#REF!</v>
      </c>
      <c r="R161" s="5" t="e">
        <f>SUMPRODUCT((#REF!='지역별 지원개소'!$A161)*(#REF!='지역별 지원개소'!R$4))</f>
        <v>#REF!</v>
      </c>
      <c r="S161" s="5" t="e">
        <f>SUMPRODUCT((#REF!='지역별 지원개소'!$A161)*(#REF!='지역별 지원개소'!S$4))</f>
        <v>#REF!</v>
      </c>
      <c r="T161" s="5" t="e">
        <f t="shared" si="48"/>
        <v>#REF!</v>
      </c>
      <c r="U161" s="5" t="e">
        <f t="shared" si="49"/>
        <v>#REF!</v>
      </c>
      <c r="V161" s="5" t="e">
        <f t="shared" si="50"/>
        <v>#REF!</v>
      </c>
      <c r="W161" s="8" t="e">
        <f t="shared" si="51"/>
        <v>#REF!</v>
      </c>
      <c r="X161" s="8" t="e">
        <f t="shared" si="52"/>
        <v>#REF!</v>
      </c>
      <c r="Y161" s="9" t="e">
        <f t="shared" si="53"/>
        <v>#REF!</v>
      </c>
    </row>
    <row r="162" spans="1:25">
      <c r="A162" s="6" t="s">
        <v>128</v>
      </c>
      <c r="B162" s="7">
        <f t="shared" si="40"/>
        <v>557</v>
      </c>
      <c r="C162" s="7">
        <v>508</v>
      </c>
      <c r="D162" s="7">
        <v>49</v>
      </c>
      <c r="E162" s="7" t="e">
        <f t="shared" si="41"/>
        <v>#REF!</v>
      </c>
      <c r="F162" s="5" t="e">
        <f t="shared" si="42"/>
        <v>#REF!</v>
      </c>
      <c r="G162" s="5" t="e">
        <f t="shared" si="43"/>
        <v>#REF!</v>
      </c>
      <c r="H162" s="5" t="e">
        <f t="shared" si="44"/>
        <v>#REF!</v>
      </c>
      <c r="I162" s="5" t="e">
        <f>SUMPRODUCT((#REF!='지역별 지원개소'!$A162)*(#REF!='지역별 지원개소'!I$4))</f>
        <v>#REF!</v>
      </c>
      <c r="J162" s="5" t="e">
        <f>SUMPRODUCT((#REF!='지역별 지원개소'!$A162)*(#REF!='지역별 지원개소'!J$4))</f>
        <v>#REF!</v>
      </c>
      <c r="K162" s="5" t="e">
        <f t="shared" si="45"/>
        <v>#REF!</v>
      </c>
      <c r="L162" s="5" t="e">
        <f>SUMPRODUCT((#REF!='지역별 지원개소'!$A162)*(#REF!='지역별 지원개소'!L$4))</f>
        <v>#REF!</v>
      </c>
      <c r="M162" s="5" t="e">
        <f>SUMPRODUCT((#REF!='지역별 지원개소'!$A162)*(#REF!='지역별 지원개소'!M$4))</f>
        <v>#REF!</v>
      </c>
      <c r="N162" s="5" t="e">
        <f t="shared" si="46"/>
        <v>#REF!</v>
      </c>
      <c r="O162" s="5" t="e">
        <f>SUMPRODUCT((#REF!='지역별 지원개소'!$A162)*(#REF!='지역별 지원개소'!O$4))</f>
        <v>#REF!</v>
      </c>
      <c r="P162" s="5" t="e">
        <f>SUMPRODUCT((#REF!='지역별 지원개소'!$A162)*(#REF!='지역별 지원개소'!P$4))</f>
        <v>#REF!</v>
      </c>
      <c r="Q162" s="5" t="e">
        <f t="shared" si="47"/>
        <v>#REF!</v>
      </c>
      <c r="R162" s="5" t="e">
        <f>SUMPRODUCT((#REF!='지역별 지원개소'!$A162)*(#REF!='지역별 지원개소'!R$4))</f>
        <v>#REF!</v>
      </c>
      <c r="S162" s="5" t="e">
        <f>SUMPRODUCT((#REF!='지역별 지원개소'!$A162)*(#REF!='지역별 지원개소'!S$4))</f>
        <v>#REF!</v>
      </c>
      <c r="T162" s="5" t="e">
        <f t="shared" si="48"/>
        <v>#REF!</v>
      </c>
      <c r="U162" s="5" t="e">
        <f t="shared" si="49"/>
        <v>#REF!</v>
      </c>
      <c r="V162" s="5" t="e">
        <f t="shared" si="50"/>
        <v>#REF!</v>
      </c>
      <c r="W162" s="8" t="e">
        <f t="shared" si="51"/>
        <v>#REF!</v>
      </c>
      <c r="X162" s="8" t="e">
        <f t="shared" si="52"/>
        <v>#REF!</v>
      </c>
      <c r="Y162" s="9" t="e">
        <f t="shared" si="53"/>
        <v>#REF!</v>
      </c>
    </row>
    <row r="163" spans="1:25">
      <c r="A163" s="6" t="s">
        <v>129</v>
      </c>
      <c r="B163" s="7">
        <f t="shared" si="40"/>
        <v>382</v>
      </c>
      <c r="C163" s="7">
        <v>361</v>
      </c>
      <c r="D163" s="7">
        <v>21</v>
      </c>
      <c r="E163" s="7" t="e">
        <f t="shared" si="41"/>
        <v>#REF!</v>
      </c>
      <c r="F163" s="5" t="e">
        <f t="shared" si="42"/>
        <v>#REF!</v>
      </c>
      <c r="G163" s="5" t="e">
        <f t="shared" si="43"/>
        <v>#REF!</v>
      </c>
      <c r="H163" s="5" t="e">
        <f t="shared" si="44"/>
        <v>#REF!</v>
      </c>
      <c r="I163" s="5" t="e">
        <f>SUMPRODUCT((#REF!='지역별 지원개소'!$A163)*(#REF!='지역별 지원개소'!I$4))</f>
        <v>#REF!</v>
      </c>
      <c r="J163" s="5" t="e">
        <f>SUMPRODUCT((#REF!='지역별 지원개소'!$A163)*(#REF!='지역별 지원개소'!J$4))</f>
        <v>#REF!</v>
      </c>
      <c r="K163" s="5" t="e">
        <f t="shared" si="45"/>
        <v>#REF!</v>
      </c>
      <c r="L163" s="5" t="e">
        <f>SUMPRODUCT((#REF!='지역별 지원개소'!$A163)*(#REF!='지역별 지원개소'!L$4))</f>
        <v>#REF!</v>
      </c>
      <c r="M163" s="5" t="e">
        <f>SUMPRODUCT((#REF!='지역별 지원개소'!$A163)*(#REF!='지역별 지원개소'!M$4))</f>
        <v>#REF!</v>
      </c>
      <c r="N163" s="5" t="e">
        <f t="shared" si="46"/>
        <v>#REF!</v>
      </c>
      <c r="O163" s="5" t="e">
        <f>SUMPRODUCT((#REF!='지역별 지원개소'!$A163)*(#REF!='지역별 지원개소'!O$4))</f>
        <v>#REF!</v>
      </c>
      <c r="P163" s="5" t="e">
        <f>SUMPRODUCT((#REF!='지역별 지원개소'!$A163)*(#REF!='지역별 지원개소'!P$4))</f>
        <v>#REF!</v>
      </c>
      <c r="Q163" s="5" t="e">
        <f t="shared" si="47"/>
        <v>#REF!</v>
      </c>
      <c r="R163" s="5" t="e">
        <f>SUMPRODUCT((#REF!='지역별 지원개소'!$A163)*(#REF!='지역별 지원개소'!R$4))</f>
        <v>#REF!</v>
      </c>
      <c r="S163" s="5" t="e">
        <f>SUMPRODUCT((#REF!='지역별 지원개소'!$A163)*(#REF!='지역별 지원개소'!S$4))</f>
        <v>#REF!</v>
      </c>
      <c r="T163" s="5" t="e">
        <f t="shared" si="48"/>
        <v>#REF!</v>
      </c>
      <c r="U163" s="5" t="e">
        <f t="shared" si="49"/>
        <v>#REF!</v>
      </c>
      <c r="V163" s="5" t="e">
        <f t="shared" si="50"/>
        <v>#REF!</v>
      </c>
      <c r="W163" s="8" t="e">
        <f t="shared" si="51"/>
        <v>#REF!</v>
      </c>
      <c r="X163" s="8" t="e">
        <f t="shared" si="52"/>
        <v>#REF!</v>
      </c>
      <c r="Y163" s="9" t="e">
        <f t="shared" si="53"/>
        <v>#REF!</v>
      </c>
    </row>
    <row r="164" spans="1:25">
      <c r="A164" s="6" t="s">
        <v>130</v>
      </c>
      <c r="B164" s="7">
        <f t="shared" si="40"/>
        <v>779</v>
      </c>
      <c r="C164" s="7">
        <v>686</v>
      </c>
      <c r="D164" s="7">
        <v>93</v>
      </c>
      <c r="E164" s="7" t="e">
        <f t="shared" si="41"/>
        <v>#REF!</v>
      </c>
      <c r="F164" s="5" t="e">
        <f t="shared" si="42"/>
        <v>#REF!</v>
      </c>
      <c r="G164" s="5" t="e">
        <f t="shared" si="43"/>
        <v>#REF!</v>
      </c>
      <c r="H164" s="5" t="e">
        <f t="shared" si="44"/>
        <v>#REF!</v>
      </c>
      <c r="I164" s="5" t="e">
        <f>SUMPRODUCT((#REF!='지역별 지원개소'!$A164)*(#REF!='지역별 지원개소'!I$4))</f>
        <v>#REF!</v>
      </c>
      <c r="J164" s="5" t="e">
        <f>SUMPRODUCT((#REF!='지역별 지원개소'!$A164)*(#REF!='지역별 지원개소'!J$4))</f>
        <v>#REF!</v>
      </c>
      <c r="K164" s="5" t="e">
        <f t="shared" si="45"/>
        <v>#REF!</v>
      </c>
      <c r="L164" s="5" t="e">
        <f>SUMPRODUCT((#REF!='지역별 지원개소'!$A164)*(#REF!='지역별 지원개소'!L$4))</f>
        <v>#REF!</v>
      </c>
      <c r="M164" s="5" t="e">
        <f>SUMPRODUCT((#REF!='지역별 지원개소'!$A164)*(#REF!='지역별 지원개소'!M$4))</f>
        <v>#REF!</v>
      </c>
      <c r="N164" s="5" t="e">
        <f t="shared" si="46"/>
        <v>#REF!</v>
      </c>
      <c r="O164" s="5" t="e">
        <f>SUMPRODUCT((#REF!='지역별 지원개소'!$A164)*(#REF!='지역별 지원개소'!O$4))</f>
        <v>#REF!</v>
      </c>
      <c r="P164" s="5" t="e">
        <f>SUMPRODUCT((#REF!='지역별 지원개소'!$A164)*(#REF!='지역별 지원개소'!P$4))</f>
        <v>#REF!</v>
      </c>
      <c r="Q164" s="5" t="e">
        <f t="shared" si="47"/>
        <v>#REF!</v>
      </c>
      <c r="R164" s="5" t="e">
        <f>SUMPRODUCT((#REF!='지역별 지원개소'!$A164)*(#REF!='지역별 지원개소'!R$4))</f>
        <v>#REF!</v>
      </c>
      <c r="S164" s="5" t="e">
        <f>SUMPRODUCT((#REF!='지역별 지원개소'!$A164)*(#REF!='지역별 지원개소'!S$4))</f>
        <v>#REF!</v>
      </c>
      <c r="T164" s="5" t="e">
        <f t="shared" si="48"/>
        <v>#REF!</v>
      </c>
      <c r="U164" s="5" t="e">
        <f t="shared" si="49"/>
        <v>#REF!</v>
      </c>
      <c r="V164" s="5" t="e">
        <f t="shared" si="50"/>
        <v>#REF!</v>
      </c>
      <c r="W164" s="8" t="e">
        <f t="shared" si="51"/>
        <v>#REF!</v>
      </c>
      <c r="X164" s="8" t="e">
        <f t="shared" si="52"/>
        <v>#REF!</v>
      </c>
      <c r="Y164" s="9" t="e">
        <f t="shared" si="53"/>
        <v>#REF!</v>
      </c>
    </row>
    <row r="165" spans="1:25">
      <c r="A165" s="6" t="s">
        <v>131</v>
      </c>
      <c r="B165" s="7">
        <f t="shared" si="40"/>
        <v>314</v>
      </c>
      <c r="C165" s="7">
        <v>302</v>
      </c>
      <c r="D165" s="7">
        <v>12</v>
      </c>
      <c r="E165" s="7" t="e">
        <f t="shared" si="41"/>
        <v>#REF!</v>
      </c>
      <c r="F165" s="5" t="e">
        <f t="shared" si="42"/>
        <v>#REF!</v>
      </c>
      <c r="G165" s="5" t="e">
        <f t="shared" si="43"/>
        <v>#REF!</v>
      </c>
      <c r="H165" s="5" t="e">
        <f t="shared" si="44"/>
        <v>#REF!</v>
      </c>
      <c r="I165" s="5" t="e">
        <f>SUMPRODUCT((#REF!='지역별 지원개소'!$A165)*(#REF!='지역별 지원개소'!I$4))</f>
        <v>#REF!</v>
      </c>
      <c r="J165" s="5" t="e">
        <f>SUMPRODUCT((#REF!='지역별 지원개소'!$A165)*(#REF!='지역별 지원개소'!J$4))</f>
        <v>#REF!</v>
      </c>
      <c r="K165" s="5" t="e">
        <f t="shared" si="45"/>
        <v>#REF!</v>
      </c>
      <c r="L165" s="5" t="e">
        <f>SUMPRODUCT((#REF!='지역별 지원개소'!$A165)*(#REF!='지역별 지원개소'!L$4))</f>
        <v>#REF!</v>
      </c>
      <c r="M165" s="5" t="e">
        <f>SUMPRODUCT((#REF!='지역별 지원개소'!$A165)*(#REF!='지역별 지원개소'!M$4))</f>
        <v>#REF!</v>
      </c>
      <c r="N165" s="5" t="e">
        <f t="shared" si="46"/>
        <v>#REF!</v>
      </c>
      <c r="O165" s="5" t="e">
        <f>SUMPRODUCT((#REF!='지역별 지원개소'!$A165)*(#REF!='지역별 지원개소'!O$4))</f>
        <v>#REF!</v>
      </c>
      <c r="P165" s="5" t="e">
        <f>SUMPRODUCT((#REF!='지역별 지원개소'!$A165)*(#REF!='지역별 지원개소'!P$4))</f>
        <v>#REF!</v>
      </c>
      <c r="Q165" s="5" t="e">
        <f t="shared" si="47"/>
        <v>#REF!</v>
      </c>
      <c r="R165" s="5" t="e">
        <f>SUMPRODUCT((#REF!='지역별 지원개소'!$A165)*(#REF!='지역별 지원개소'!R$4))</f>
        <v>#REF!</v>
      </c>
      <c r="S165" s="5" t="e">
        <f>SUMPRODUCT((#REF!='지역별 지원개소'!$A165)*(#REF!='지역별 지원개소'!S$4))</f>
        <v>#REF!</v>
      </c>
      <c r="T165" s="5" t="e">
        <f t="shared" si="48"/>
        <v>#REF!</v>
      </c>
      <c r="U165" s="5" t="e">
        <f t="shared" si="49"/>
        <v>#REF!</v>
      </c>
      <c r="V165" s="5" t="e">
        <f t="shared" si="50"/>
        <v>#REF!</v>
      </c>
      <c r="W165" s="8" t="e">
        <f t="shared" si="51"/>
        <v>#REF!</v>
      </c>
      <c r="X165" s="8" t="e">
        <f t="shared" si="52"/>
        <v>#REF!</v>
      </c>
      <c r="Y165" s="9" t="e">
        <f t="shared" si="53"/>
        <v>#REF!</v>
      </c>
    </row>
    <row r="166" spans="1:25">
      <c r="A166" s="6" t="s">
        <v>132</v>
      </c>
      <c r="B166" s="7">
        <f t="shared" si="40"/>
        <v>246</v>
      </c>
      <c r="C166" s="7">
        <v>225</v>
      </c>
      <c r="D166" s="7">
        <v>21</v>
      </c>
      <c r="E166" s="7" t="e">
        <f t="shared" si="41"/>
        <v>#REF!</v>
      </c>
      <c r="F166" s="5" t="e">
        <f t="shared" si="42"/>
        <v>#REF!</v>
      </c>
      <c r="G166" s="5" t="e">
        <f t="shared" si="43"/>
        <v>#REF!</v>
      </c>
      <c r="H166" s="5" t="e">
        <f t="shared" si="44"/>
        <v>#REF!</v>
      </c>
      <c r="I166" s="5" t="e">
        <f>SUMPRODUCT((#REF!='지역별 지원개소'!$A166)*(#REF!='지역별 지원개소'!I$4))</f>
        <v>#REF!</v>
      </c>
      <c r="J166" s="5" t="e">
        <f>SUMPRODUCT((#REF!='지역별 지원개소'!$A166)*(#REF!='지역별 지원개소'!J$4))</f>
        <v>#REF!</v>
      </c>
      <c r="K166" s="5" t="e">
        <f t="shared" si="45"/>
        <v>#REF!</v>
      </c>
      <c r="L166" s="5" t="e">
        <f>SUMPRODUCT((#REF!='지역별 지원개소'!$A166)*(#REF!='지역별 지원개소'!L$4))</f>
        <v>#REF!</v>
      </c>
      <c r="M166" s="5" t="e">
        <f>SUMPRODUCT((#REF!='지역별 지원개소'!$A166)*(#REF!='지역별 지원개소'!M$4))</f>
        <v>#REF!</v>
      </c>
      <c r="N166" s="5" t="e">
        <f t="shared" si="46"/>
        <v>#REF!</v>
      </c>
      <c r="O166" s="5" t="e">
        <f>SUMPRODUCT((#REF!='지역별 지원개소'!$A166)*(#REF!='지역별 지원개소'!O$4))</f>
        <v>#REF!</v>
      </c>
      <c r="P166" s="5" t="e">
        <f>SUMPRODUCT((#REF!='지역별 지원개소'!$A166)*(#REF!='지역별 지원개소'!P$4))</f>
        <v>#REF!</v>
      </c>
      <c r="Q166" s="5" t="e">
        <f t="shared" si="47"/>
        <v>#REF!</v>
      </c>
      <c r="R166" s="5" t="e">
        <f>SUMPRODUCT((#REF!='지역별 지원개소'!$A166)*(#REF!='지역별 지원개소'!R$4))</f>
        <v>#REF!</v>
      </c>
      <c r="S166" s="5" t="e">
        <f>SUMPRODUCT((#REF!='지역별 지원개소'!$A166)*(#REF!='지역별 지원개소'!S$4))</f>
        <v>#REF!</v>
      </c>
      <c r="T166" s="5" t="e">
        <f t="shared" si="48"/>
        <v>#REF!</v>
      </c>
      <c r="U166" s="5" t="e">
        <f t="shared" si="49"/>
        <v>#REF!</v>
      </c>
      <c r="V166" s="5" t="e">
        <f t="shared" si="50"/>
        <v>#REF!</v>
      </c>
      <c r="W166" s="8" t="e">
        <f t="shared" si="51"/>
        <v>#REF!</v>
      </c>
      <c r="X166" s="8" t="e">
        <f t="shared" si="52"/>
        <v>#REF!</v>
      </c>
      <c r="Y166" s="9" t="e">
        <f t="shared" si="53"/>
        <v>#REF!</v>
      </c>
    </row>
    <row r="167" spans="1:25">
      <c r="A167" s="6" t="s">
        <v>133</v>
      </c>
      <c r="B167" s="7">
        <f t="shared" si="40"/>
        <v>393</v>
      </c>
      <c r="C167" s="7">
        <v>362</v>
      </c>
      <c r="D167" s="7">
        <v>31</v>
      </c>
      <c r="E167" s="7" t="e">
        <f t="shared" si="41"/>
        <v>#REF!</v>
      </c>
      <c r="F167" s="5" t="e">
        <f t="shared" si="42"/>
        <v>#REF!</v>
      </c>
      <c r="G167" s="5" t="e">
        <f t="shared" si="43"/>
        <v>#REF!</v>
      </c>
      <c r="H167" s="5" t="e">
        <f t="shared" si="44"/>
        <v>#REF!</v>
      </c>
      <c r="I167" s="5" t="e">
        <f>SUMPRODUCT((#REF!='지역별 지원개소'!$A167)*(#REF!='지역별 지원개소'!I$4))</f>
        <v>#REF!</v>
      </c>
      <c r="J167" s="5" t="e">
        <f>SUMPRODUCT((#REF!='지역별 지원개소'!$A167)*(#REF!='지역별 지원개소'!J$4))</f>
        <v>#REF!</v>
      </c>
      <c r="K167" s="5" t="e">
        <f t="shared" si="45"/>
        <v>#REF!</v>
      </c>
      <c r="L167" s="5" t="e">
        <f>SUMPRODUCT((#REF!='지역별 지원개소'!$A167)*(#REF!='지역별 지원개소'!L$4))</f>
        <v>#REF!</v>
      </c>
      <c r="M167" s="5" t="e">
        <f>SUMPRODUCT((#REF!='지역별 지원개소'!$A167)*(#REF!='지역별 지원개소'!M$4))</f>
        <v>#REF!</v>
      </c>
      <c r="N167" s="5" t="e">
        <f t="shared" si="46"/>
        <v>#REF!</v>
      </c>
      <c r="O167" s="5" t="e">
        <f>SUMPRODUCT((#REF!='지역별 지원개소'!$A167)*(#REF!='지역별 지원개소'!O$4))</f>
        <v>#REF!</v>
      </c>
      <c r="P167" s="5" t="e">
        <f>SUMPRODUCT((#REF!='지역별 지원개소'!$A167)*(#REF!='지역별 지원개소'!P$4))</f>
        <v>#REF!</v>
      </c>
      <c r="Q167" s="5" t="e">
        <f t="shared" si="47"/>
        <v>#REF!</v>
      </c>
      <c r="R167" s="5" t="e">
        <f>SUMPRODUCT((#REF!='지역별 지원개소'!$A167)*(#REF!='지역별 지원개소'!R$4))</f>
        <v>#REF!</v>
      </c>
      <c r="S167" s="5" t="e">
        <f>SUMPRODUCT((#REF!='지역별 지원개소'!$A167)*(#REF!='지역별 지원개소'!S$4))</f>
        <v>#REF!</v>
      </c>
      <c r="T167" s="5" t="e">
        <f t="shared" si="48"/>
        <v>#REF!</v>
      </c>
      <c r="U167" s="5" t="e">
        <f t="shared" si="49"/>
        <v>#REF!</v>
      </c>
      <c r="V167" s="5" t="e">
        <f t="shared" si="50"/>
        <v>#REF!</v>
      </c>
      <c r="W167" s="8" t="e">
        <f t="shared" si="51"/>
        <v>#REF!</v>
      </c>
      <c r="X167" s="8" t="e">
        <f t="shared" si="52"/>
        <v>#REF!</v>
      </c>
      <c r="Y167" s="9" t="e">
        <f t="shared" si="53"/>
        <v>#REF!</v>
      </c>
    </row>
    <row r="168" spans="1:25">
      <c r="A168" s="22" t="s">
        <v>134</v>
      </c>
      <c r="B168" s="23">
        <f t="shared" si="40"/>
        <v>7063</v>
      </c>
      <c r="C168" s="23">
        <f>SUM(C169:C182)</f>
        <v>6530</v>
      </c>
      <c r="D168" s="23">
        <f t="shared" ref="D168:S168" si="56">SUM(D169:D182)</f>
        <v>533</v>
      </c>
      <c r="E168" s="23" t="e">
        <f t="shared" si="41"/>
        <v>#REF!</v>
      </c>
      <c r="F168" s="23" t="e">
        <f t="shared" si="42"/>
        <v>#REF!</v>
      </c>
      <c r="G168" s="23" t="e">
        <f t="shared" si="43"/>
        <v>#REF!</v>
      </c>
      <c r="H168" s="23" t="e">
        <f t="shared" si="44"/>
        <v>#REF!</v>
      </c>
      <c r="I168" s="23" t="e">
        <f t="shared" si="56"/>
        <v>#REF!</v>
      </c>
      <c r="J168" s="23" t="e">
        <f t="shared" si="56"/>
        <v>#REF!</v>
      </c>
      <c r="K168" s="23" t="e">
        <f t="shared" si="45"/>
        <v>#REF!</v>
      </c>
      <c r="L168" s="23" t="e">
        <f t="shared" si="56"/>
        <v>#REF!</v>
      </c>
      <c r="M168" s="23" t="e">
        <f t="shared" si="56"/>
        <v>#REF!</v>
      </c>
      <c r="N168" s="23" t="e">
        <f t="shared" si="46"/>
        <v>#REF!</v>
      </c>
      <c r="O168" s="23" t="e">
        <f t="shared" si="56"/>
        <v>#REF!</v>
      </c>
      <c r="P168" s="23" t="e">
        <f t="shared" si="56"/>
        <v>#REF!</v>
      </c>
      <c r="Q168" s="23" t="e">
        <f t="shared" si="47"/>
        <v>#REF!</v>
      </c>
      <c r="R168" s="23" t="e">
        <f t="shared" si="56"/>
        <v>#REF!</v>
      </c>
      <c r="S168" s="23" t="e">
        <f t="shared" si="56"/>
        <v>#REF!</v>
      </c>
      <c r="T168" s="23" t="e">
        <f t="shared" si="48"/>
        <v>#REF!</v>
      </c>
      <c r="U168" s="23" t="e">
        <f t="shared" si="49"/>
        <v>#REF!</v>
      </c>
      <c r="V168" s="23" t="e">
        <f t="shared" si="50"/>
        <v>#REF!</v>
      </c>
      <c r="W168" s="27" t="e">
        <f t="shared" si="51"/>
        <v>#REF!</v>
      </c>
      <c r="X168" s="27" t="e">
        <f t="shared" si="52"/>
        <v>#REF!</v>
      </c>
      <c r="Y168" s="28" t="e">
        <f t="shared" si="53"/>
        <v>#REF!</v>
      </c>
    </row>
    <row r="169" spans="1:25">
      <c r="A169" s="6" t="s">
        <v>135</v>
      </c>
      <c r="B169" s="7">
        <f t="shared" si="40"/>
        <v>586</v>
      </c>
      <c r="C169" s="7">
        <v>571</v>
      </c>
      <c r="D169" s="7">
        <v>15</v>
      </c>
      <c r="E169" s="7" t="e">
        <f t="shared" si="41"/>
        <v>#REF!</v>
      </c>
      <c r="F169" s="5" t="e">
        <f t="shared" si="42"/>
        <v>#REF!</v>
      </c>
      <c r="G169" s="5" t="e">
        <f t="shared" si="43"/>
        <v>#REF!</v>
      </c>
      <c r="H169" s="5" t="e">
        <f t="shared" si="44"/>
        <v>#REF!</v>
      </c>
      <c r="I169" s="5" t="e">
        <f>SUMPRODUCT((#REF!='지역별 지원개소'!$A169)*(#REF!='지역별 지원개소'!I$4))</f>
        <v>#REF!</v>
      </c>
      <c r="J169" s="5" t="e">
        <f>SUMPRODUCT((#REF!='지역별 지원개소'!$A169)*(#REF!='지역별 지원개소'!J$4))</f>
        <v>#REF!</v>
      </c>
      <c r="K169" s="5" t="e">
        <f t="shared" si="45"/>
        <v>#REF!</v>
      </c>
      <c r="L169" s="5" t="e">
        <f>SUMPRODUCT((#REF!='지역별 지원개소'!$A169)*(#REF!='지역별 지원개소'!L$4))</f>
        <v>#REF!</v>
      </c>
      <c r="M169" s="5" t="e">
        <f>SUMPRODUCT((#REF!='지역별 지원개소'!$A169)*(#REF!='지역별 지원개소'!M$4))</f>
        <v>#REF!</v>
      </c>
      <c r="N169" s="5" t="e">
        <f t="shared" si="46"/>
        <v>#REF!</v>
      </c>
      <c r="O169" s="5" t="e">
        <f>SUMPRODUCT((#REF!='지역별 지원개소'!$A169)*(#REF!='지역별 지원개소'!O$4))</f>
        <v>#REF!</v>
      </c>
      <c r="P169" s="5" t="e">
        <f>SUMPRODUCT((#REF!='지역별 지원개소'!$A169)*(#REF!='지역별 지원개소'!P$4))</f>
        <v>#REF!</v>
      </c>
      <c r="Q169" s="5" t="e">
        <f t="shared" si="47"/>
        <v>#REF!</v>
      </c>
      <c r="R169" s="5" t="e">
        <f>SUMPRODUCT((#REF!='지역별 지원개소'!$A169)*(#REF!='지역별 지원개소'!R$4))</f>
        <v>#REF!</v>
      </c>
      <c r="S169" s="5" t="e">
        <f>SUMPRODUCT((#REF!='지역별 지원개소'!$A169)*(#REF!='지역별 지원개소'!S$4))</f>
        <v>#REF!</v>
      </c>
      <c r="T169" s="5" t="e">
        <f t="shared" si="48"/>
        <v>#REF!</v>
      </c>
      <c r="U169" s="5" t="e">
        <f t="shared" si="49"/>
        <v>#REF!</v>
      </c>
      <c r="V169" s="5" t="e">
        <f t="shared" si="50"/>
        <v>#REF!</v>
      </c>
      <c r="W169" s="8" t="e">
        <f t="shared" si="51"/>
        <v>#REF!</v>
      </c>
      <c r="X169" s="8" t="e">
        <f t="shared" si="52"/>
        <v>#REF!</v>
      </c>
      <c r="Y169" s="9" t="e">
        <f t="shared" si="53"/>
        <v>#REF!</v>
      </c>
    </row>
    <row r="170" spans="1:25">
      <c r="A170" s="6" t="s">
        <v>136</v>
      </c>
      <c r="B170" s="7">
        <f t="shared" si="40"/>
        <v>541</v>
      </c>
      <c r="C170" s="7">
        <v>484</v>
      </c>
      <c r="D170" s="7">
        <v>57</v>
      </c>
      <c r="E170" s="7" t="e">
        <f t="shared" si="41"/>
        <v>#REF!</v>
      </c>
      <c r="F170" s="5" t="e">
        <f t="shared" si="42"/>
        <v>#REF!</v>
      </c>
      <c r="G170" s="5" t="e">
        <f t="shared" si="43"/>
        <v>#REF!</v>
      </c>
      <c r="H170" s="5" t="e">
        <f t="shared" si="44"/>
        <v>#REF!</v>
      </c>
      <c r="I170" s="5" t="e">
        <f>SUMPRODUCT((#REF!='지역별 지원개소'!$A170)*(#REF!='지역별 지원개소'!I$4))</f>
        <v>#REF!</v>
      </c>
      <c r="J170" s="5" t="e">
        <f>SUMPRODUCT((#REF!='지역별 지원개소'!$A170)*(#REF!='지역별 지원개소'!J$4))</f>
        <v>#REF!</v>
      </c>
      <c r="K170" s="5" t="e">
        <f t="shared" si="45"/>
        <v>#REF!</v>
      </c>
      <c r="L170" s="5" t="e">
        <f>SUMPRODUCT((#REF!='지역별 지원개소'!$A170)*(#REF!='지역별 지원개소'!L$4))</f>
        <v>#REF!</v>
      </c>
      <c r="M170" s="5" t="e">
        <f>SUMPRODUCT((#REF!='지역별 지원개소'!$A170)*(#REF!='지역별 지원개소'!M$4))</f>
        <v>#REF!</v>
      </c>
      <c r="N170" s="5" t="e">
        <f t="shared" si="46"/>
        <v>#REF!</v>
      </c>
      <c r="O170" s="5" t="e">
        <f>SUMPRODUCT((#REF!='지역별 지원개소'!$A170)*(#REF!='지역별 지원개소'!O$4))</f>
        <v>#REF!</v>
      </c>
      <c r="P170" s="5" t="e">
        <f>SUMPRODUCT((#REF!='지역별 지원개소'!$A170)*(#REF!='지역별 지원개소'!P$4))</f>
        <v>#REF!</v>
      </c>
      <c r="Q170" s="5" t="e">
        <f t="shared" si="47"/>
        <v>#REF!</v>
      </c>
      <c r="R170" s="5" t="e">
        <f>SUMPRODUCT((#REF!='지역별 지원개소'!$A170)*(#REF!='지역별 지원개소'!R$4))</f>
        <v>#REF!</v>
      </c>
      <c r="S170" s="5" t="e">
        <f>SUMPRODUCT((#REF!='지역별 지원개소'!$A170)*(#REF!='지역별 지원개소'!S$4))</f>
        <v>#REF!</v>
      </c>
      <c r="T170" s="5" t="e">
        <f t="shared" si="48"/>
        <v>#REF!</v>
      </c>
      <c r="U170" s="5" t="e">
        <f t="shared" si="49"/>
        <v>#REF!</v>
      </c>
      <c r="V170" s="5" t="e">
        <f t="shared" si="50"/>
        <v>#REF!</v>
      </c>
      <c r="W170" s="8" t="e">
        <f t="shared" si="51"/>
        <v>#REF!</v>
      </c>
      <c r="X170" s="8" t="e">
        <f t="shared" si="52"/>
        <v>#REF!</v>
      </c>
      <c r="Y170" s="9" t="e">
        <f t="shared" si="53"/>
        <v>#REF!</v>
      </c>
    </row>
    <row r="171" spans="1:25">
      <c r="A171" s="6" t="s">
        <v>137</v>
      </c>
      <c r="B171" s="7">
        <f t="shared" si="40"/>
        <v>659</v>
      </c>
      <c r="C171" s="7">
        <v>612</v>
      </c>
      <c r="D171" s="7">
        <v>47</v>
      </c>
      <c r="E171" s="7" t="e">
        <f t="shared" si="41"/>
        <v>#REF!</v>
      </c>
      <c r="F171" s="5" t="e">
        <f t="shared" si="42"/>
        <v>#REF!</v>
      </c>
      <c r="G171" s="5" t="e">
        <f t="shared" si="43"/>
        <v>#REF!</v>
      </c>
      <c r="H171" s="5" t="e">
        <f t="shared" si="44"/>
        <v>#REF!</v>
      </c>
      <c r="I171" s="5" t="e">
        <f>SUMPRODUCT((#REF!='지역별 지원개소'!$A171)*(#REF!='지역별 지원개소'!I$4))</f>
        <v>#REF!</v>
      </c>
      <c r="J171" s="5" t="e">
        <f>SUMPRODUCT((#REF!='지역별 지원개소'!$A171)*(#REF!='지역별 지원개소'!J$4))</f>
        <v>#REF!</v>
      </c>
      <c r="K171" s="5" t="e">
        <f t="shared" si="45"/>
        <v>#REF!</v>
      </c>
      <c r="L171" s="5" t="e">
        <f>SUMPRODUCT((#REF!='지역별 지원개소'!$A171)*(#REF!='지역별 지원개소'!L$4))</f>
        <v>#REF!</v>
      </c>
      <c r="M171" s="5" t="e">
        <f>SUMPRODUCT((#REF!='지역별 지원개소'!$A171)*(#REF!='지역별 지원개소'!M$4))</f>
        <v>#REF!</v>
      </c>
      <c r="N171" s="5" t="e">
        <f t="shared" si="46"/>
        <v>#REF!</v>
      </c>
      <c r="O171" s="5" t="e">
        <f>SUMPRODUCT((#REF!='지역별 지원개소'!$A171)*(#REF!='지역별 지원개소'!O$4))</f>
        <v>#REF!</v>
      </c>
      <c r="P171" s="5" t="e">
        <f>SUMPRODUCT((#REF!='지역별 지원개소'!$A171)*(#REF!='지역별 지원개소'!P$4))</f>
        <v>#REF!</v>
      </c>
      <c r="Q171" s="5" t="e">
        <f t="shared" si="47"/>
        <v>#REF!</v>
      </c>
      <c r="R171" s="5" t="e">
        <f>SUMPRODUCT((#REF!='지역별 지원개소'!$A171)*(#REF!='지역별 지원개소'!R$4))</f>
        <v>#REF!</v>
      </c>
      <c r="S171" s="5" t="e">
        <f>SUMPRODUCT((#REF!='지역별 지원개소'!$A171)*(#REF!='지역별 지원개소'!S$4))</f>
        <v>#REF!</v>
      </c>
      <c r="T171" s="5" t="e">
        <f t="shared" si="48"/>
        <v>#REF!</v>
      </c>
      <c r="U171" s="5" t="e">
        <f t="shared" si="49"/>
        <v>#REF!</v>
      </c>
      <c r="V171" s="5" t="e">
        <f t="shared" si="50"/>
        <v>#REF!</v>
      </c>
      <c r="W171" s="8" t="e">
        <f t="shared" si="51"/>
        <v>#REF!</v>
      </c>
      <c r="X171" s="8" t="e">
        <f t="shared" si="52"/>
        <v>#REF!</v>
      </c>
      <c r="Y171" s="9" t="e">
        <f t="shared" si="53"/>
        <v>#REF!</v>
      </c>
    </row>
    <row r="172" spans="1:25">
      <c r="A172" s="6" t="s">
        <v>138</v>
      </c>
      <c r="B172" s="7">
        <f t="shared" si="40"/>
        <v>513</v>
      </c>
      <c r="C172" s="7">
        <v>484</v>
      </c>
      <c r="D172" s="7">
        <v>29</v>
      </c>
      <c r="E172" s="7" t="e">
        <f t="shared" si="41"/>
        <v>#REF!</v>
      </c>
      <c r="F172" s="5" t="e">
        <f t="shared" si="42"/>
        <v>#REF!</v>
      </c>
      <c r="G172" s="5" t="e">
        <f t="shared" si="43"/>
        <v>#REF!</v>
      </c>
      <c r="H172" s="5" t="e">
        <f t="shared" si="44"/>
        <v>#REF!</v>
      </c>
      <c r="I172" s="5" t="e">
        <f>SUMPRODUCT((#REF!='지역별 지원개소'!$A172)*(#REF!='지역별 지원개소'!I$4))</f>
        <v>#REF!</v>
      </c>
      <c r="J172" s="5" t="e">
        <f>SUMPRODUCT((#REF!='지역별 지원개소'!$A172)*(#REF!='지역별 지원개소'!J$4))</f>
        <v>#REF!</v>
      </c>
      <c r="K172" s="5" t="e">
        <f t="shared" si="45"/>
        <v>#REF!</v>
      </c>
      <c r="L172" s="5" t="e">
        <f>SUMPRODUCT((#REF!='지역별 지원개소'!$A172)*(#REF!='지역별 지원개소'!L$4))</f>
        <v>#REF!</v>
      </c>
      <c r="M172" s="5" t="e">
        <f>SUMPRODUCT((#REF!='지역별 지원개소'!$A172)*(#REF!='지역별 지원개소'!M$4))</f>
        <v>#REF!</v>
      </c>
      <c r="N172" s="5" t="e">
        <f t="shared" si="46"/>
        <v>#REF!</v>
      </c>
      <c r="O172" s="5" t="e">
        <f>SUMPRODUCT((#REF!='지역별 지원개소'!$A172)*(#REF!='지역별 지원개소'!O$4))</f>
        <v>#REF!</v>
      </c>
      <c r="P172" s="5" t="e">
        <f>SUMPRODUCT((#REF!='지역별 지원개소'!$A172)*(#REF!='지역별 지원개소'!P$4))</f>
        <v>#REF!</v>
      </c>
      <c r="Q172" s="5" t="e">
        <f t="shared" si="47"/>
        <v>#REF!</v>
      </c>
      <c r="R172" s="5" t="e">
        <f>SUMPRODUCT((#REF!='지역별 지원개소'!$A172)*(#REF!='지역별 지원개소'!R$4))</f>
        <v>#REF!</v>
      </c>
      <c r="S172" s="5" t="e">
        <f>SUMPRODUCT((#REF!='지역별 지원개소'!$A172)*(#REF!='지역별 지원개소'!S$4))</f>
        <v>#REF!</v>
      </c>
      <c r="T172" s="5" t="e">
        <f t="shared" si="48"/>
        <v>#REF!</v>
      </c>
      <c r="U172" s="5" t="e">
        <f t="shared" si="49"/>
        <v>#REF!</v>
      </c>
      <c r="V172" s="5" t="e">
        <f t="shared" si="50"/>
        <v>#REF!</v>
      </c>
      <c r="W172" s="8" t="e">
        <f t="shared" si="51"/>
        <v>#REF!</v>
      </c>
      <c r="X172" s="8" t="e">
        <f t="shared" si="52"/>
        <v>#REF!</v>
      </c>
      <c r="Y172" s="9" t="e">
        <f t="shared" si="53"/>
        <v>#REF!</v>
      </c>
    </row>
    <row r="173" spans="1:25">
      <c r="A173" s="6" t="s">
        <v>139</v>
      </c>
      <c r="B173" s="7">
        <f t="shared" si="40"/>
        <v>279</v>
      </c>
      <c r="C173" s="7">
        <v>270</v>
      </c>
      <c r="D173" s="7">
        <v>9</v>
      </c>
      <c r="E173" s="7" t="e">
        <f t="shared" si="41"/>
        <v>#REF!</v>
      </c>
      <c r="F173" s="5" t="e">
        <f t="shared" si="42"/>
        <v>#REF!</v>
      </c>
      <c r="G173" s="5" t="e">
        <f t="shared" si="43"/>
        <v>#REF!</v>
      </c>
      <c r="H173" s="5" t="e">
        <f t="shared" si="44"/>
        <v>#REF!</v>
      </c>
      <c r="I173" s="5" t="e">
        <f>SUMPRODUCT((#REF!='지역별 지원개소'!$A173)*(#REF!='지역별 지원개소'!I$4))</f>
        <v>#REF!</v>
      </c>
      <c r="J173" s="5" t="e">
        <f>SUMPRODUCT((#REF!='지역별 지원개소'!$A173)*(#REF!='지역별 지원개소'!J$4))</f>
        <v>#REF!</v>
      </c>
      <c r="K173" s="5" t="e">
        <f t="shared" si="45"/>
        <v>#REF!</v>
      </c>
      <c r="L173" s="5" t="e">
        <f>SUMPRODUCT((#REF!='지역별 지원개소'!$A173)*(#REF!='지역별 지원개소'!L$4))</f>
        <v>#REF!</v>
      </c>
      <c r="M173" s="5" t="e">
        <f>SUMPRODUCT((#REF!='지역별 지원개소'!$A173)*(#REF!='지역별 지원개소'!M$4))</f>
        <v>#REF!</v>
      </c>
      <c r="N173" s="5" t="e">
        <f t="shared" si="46"/>
        <v>#REF!</v>
      </c>
      <c r="O173" s="5" t="e">
        <f>SUMPRODUCT((#REF!='지역별 지원개소'!$A173)*(#REF!='지역별 지원개소'!O$4))</f>
        <v>#REF!</v>
      </c>
      <c r="P173" s="5" t="e">
        <f>SUMPRODUCT((#REF!='지역별 지원개소'!$A173)*(#REF!='지역별 지원개소'!P$4))</f>
        <v>#REF!</v>
      </c>
      <c r="Q173" s="5" t="e">
        <f t="shared" si="47"/>
        <v>#REF!</v>
      </c>
      <c r="R173" s="5" t="e">
        <f>SUMPRODUCT((#REF!='지역별 지원개소'!$A173)*(#REF!='지역별 지원개소'!R$4))</f>
        <v>#REF!</v>
      </c>
      <c r="S173" s="5" t="e">
        <f>SUMPRODUCT((#REF!='지역별 지원개소'!$A173)*(#REF!='지역별 지원개소'!S$4))</f>
        <v>#REF!</v>
      </c>
      <c r="T173" s="5" t="e">
        <f t="shared" si="48"/>
        <v>#REF!</v>
      </c>
      <c r="U173" s="5" t="e">
        <f t="shared" si="49"/>
        <v>#REF!</v>
      </c>
      <c r="V173" s="5" t="e">
        <f t="shared" si="50"/>
        <v>#REF!</v>
      </c>
      <c r="W173" s="8" t="e">
        <f t="shared" si="51"/>
        <v>#REF!</v>
      </c>
      <c r="X173" s="8" t="e">
        <f t="shared" si="52"/>
        <v>#REF!</v>
      </c>
      <c r="Y173" s="9" t="e">
        <f t="shared" si="53"/>
        <v>#REF!</v>
      </c>
    </row>
    <row r="174" spans="1:25">
      <c r="A174" s="6" t="s">
        <v>140</v>
      </c>
      <c r="B174" s="7">
        <f t="shared" si="40"/>
        <v>481</v>
      </c>
      <c r="C174" s="7">
        <v>462</v>
      </c>
      <c r="D174" s="7">
        <v>19</v>
      </c>
      <c r="E174" s="7" t="e">
        <f t="shared" si="41"/>
        <v>#REF!</v>
      </c>
      <c r="F174" s="5" t="e">
        <f t="shared" si="42"/>
        <v>#REF!</v>
      </c>
      <c r="G174" s="5" t="e">
        <f t="shared" si="43"/>
        <v>#REF!</v>
      </c>
      <c r="H174" s="5" t="e">
        <f t="shared" si="44"/>
        <v>#REF!</v>
      </c>
      <c r="I174" s="5" t="e">
        <f>SUMPRODUCT((#REF!='지역별 지원개소'!$A174)*(#REF!='지역별 지원개소'!I$4))</f>
        <v>#REF!</v>
      </c>
      <c r="J174" s="5" t="e">
        <f>SUMPRODUCT((#REF!='지역별 지원개소'!$A174)*(#REF!='지역별 지원개소'!J$4))</f>
        <v>#REF!</v>
      </c>
      <c r="K174" s="5" t="e">
        <f t="shared" si="45"/>
        <v>#REF!</v>
      </c>
      <c r="L174" s="5" t="e">
        <f>SUMPRODUCT((#REF!='지역별 지원개소'!$A174)*(#REF!='지역별 지원개소'!L$4))</f>
        <v>#REF!</v>
      </c>
      <c r="M174" s="5" t="e">
        <f>SUMPRODUCT((#REF!='지역별 지원개소'!$A174)*(#REF!='지역별 지원개소'!M$4))</f>
        <v>#REF!</v>
      </c>
      <c r="N174" s="5" t="e">
        <f t="shared" si="46"/>
        <v>#REF!</v>
      </c>
      <c r="O174" s="5" t="e">
        <f>SUMPRODUCT((#REF!='지역별 지원개소'!$A174)*(#REF!='지역별 지원개소'!O$4))</f>
        <v>#REF!</v>
      </c>
      <c r="P174" s="5" t="e">
        <f>SUMPRODUCT((#REF!='지역별 지원개소'!$A174)*(#REF!='지역별 지원개소'!P$4))</f>
        <v>#REF!</v>
      </c>
      <c r="Q174" s="5" t="e">
        <f t="shared" si="47"/>
        <v>#REF!</v>
      </c>
      <c r="R174" s="5" t="e">
        <f>SUMPRODUCT((#REF!='지역별 지원개소'!$A174)*(#REF!='지역별 지원개소'!R$4))</f>
        <v>#REF!</v>
      </c>
      <c r="S174" s="5" t="e">
        <f>SUMPRODUCT((#REF!='지역별 지원개소'!$A174)*(#REF!='지역별 지원개소'!S$4))</f>
        <v>#REF!</v>
      </c>
      <c r="T174" s="5" t="e">
        <f t="shared" si="48"/>
        <v>#REF!</v>
      </c>
      <c r="U174" s="5" t="e">
        <f t="shared" si="49"/>
        <v>#REF!</v>
      </c>
      <c r="V174" s="5" t="e">
        <f t="shared" si="50"/>
        <v>#REF!</v>
      </c>
      <c r="W174" s="8" t="e">
        <f t="shared" si="51"/>
        <v>#REF!</v>
      </c>
      <c r="X174" s="8" t="e">
        <f t="shared" si="52"/>
        <v>#REF!</v>
      </c>
      <c r="Y174" s="9" t="e">
        <f t="shared" si="53"/>
        <v>#REF!</v>
      </c>
    </row>
    <row r="175" spans="1:25">
      <c r="A175" s="6" t="s">
        <v>141</v>
      </c>
      <c r="B175" s="7">
        <f t="shared" si="40"/>
        <v>381</v>
      </c>
      <c r="C175" s="7">
        <v>369</v>
      </c>
      <c r="D175" s="7">
        <v>12</v>
      </c>
      <c r="E175" s="7" t="e">
        <f t="shared" si="41"/>
        <v>#REF!</v>
      </c>
      <c r="F175" s="5" t="e">
        <f t="shared" si="42"/>
        <v>#REF!</v>
      </c>
      <c r="G175" s="5" t="e">
        <f t="shared" si="43"/>
        <v>#REF!</v>
      </c>
      <c r="H175" s="5" t="e">
        <f t="shared" si="44"/>
        <v>#REF!</v>
      </c>
      <c r="I175" s="5" t="e">
        <f>SUMPRODUCT((#REF!='지역별 지원개소'!$A175)*(#REF!='지역별 지원개소'!I$4))</f>
        <v>#REF!</v>
      </c>
      <c r="J175" s="5" t="e">
        <f>SUMPRODUCT((#REF!='지역별 지원개소'!$A175)*(#REF!='지역별 지원개소'!J$4))</f>
        <v>#REF!</v>
      </c>
      <c r="K175" s="5" t="e">
        <f t="shared" si="45"/>
        <v>#REF!</v>
      </c>
      <c r="L175" s="5" t="e">
        <f>SUMPRODUCT((#REF!='지역별 지원개소'!$A175)*(#REF!='지역별 지원개소'!L$4))</f>
        <v>#REF!</v>
      </c>
      <c r="M175" s="5" t="e">
        <f>SUMPRODUCT((#REF!='지역별 지원개소'!$A175)*(#REF!='지역별 지원개소'!M$4))</f>
        <v>#REF!</v>
      </c>
      <c r="N175" s="5" t="e">
        <f t="shared" si="46"/>
        <v>#REF!</v>
      </c>
      <c r="O175" s="5" t="e">
        <f>SUMPRODUCT((#REF!='지역별 지원개소'!$A175)*(#REF!='지역별 지원개소'!O$4))</f>
        <v>#REF!</v>
      </c>
      <c r="P175" s="5" t="e">
        <f>SUMPRODUCT((#REF!='지역별 지원개소'!$A175)*(#REF!='지역별 지원개소'!P$4))</f>
        <v>#REF!</v>
      </c>
      <c r="Q175" s="5" t="e">
        <f t="shared" si="47"/>
        <v>#REF!</v>
      </c>
      <c r="R175" s="5" t="e">
        <f>SUMPRODUCT((#REF!='지역별 지원개소'!$A175)*(#REF!='지역별 지원개소'!R$4))</f>
        <v>#REF!</v>
      </c>
      <c r="S175" s="5" t="e">
        <f>SUMPRODUCT((#REF!='지역별 지원개소'!$A175)*(#REF!='지역별 지원개소'!S$4))</f>
        <v>#REF!</v>
      </c>
      <c r="T175" s="5" t="e">
        <f t="shared" si="48"/>
        <v>#REF!</v>
      </c>
      <c r="U175" s="5" t="e">
        <f t="shared" si="49"/>
        <v>#REF!</v>
      </c>
      <c r="V175" s="5" t="e">
        <f t="shared" si="50"/>
        <v>#REF!</v>
      </c>
      <c r="W175" s="8" t="e">
        <f t="shared" si="51"/>
        <v>#REF!</v>
      </c>
      <c r="X175" s="8" t="e">
        <f t="shared" si="52"/>
        <v>#REF!</v>
      </c>
      <c r="Y175" s="9" t="e">
        <f t="shared" si="53"/>
        <v>#REF!</v>
      </c>
    </row>
    <row r="176" spans="1:25">
      <c r="A176" s="6" t="s">
        <v>142</v>
      </c>
      <c r="B176" s="7">
        <f t="shared" si="40"/>
        <v>461</v>
      </c>
      <c r="C176" s="7">
        <v>422</v>
      </c>
      <c r="D176" s="7">
        <v>39</v>
      </c>
      <c r="E176" s="7" t="e">
        <f t="shared" si="41"/>
        <v>#REF!</v>
      </c>
      <c r="F176" s="5" t="e">
        <f t="shared" si="42"/>
        <v>#REF!</v>
      </c>
      <c r="G176" s="5" t="e">
        <f t="shared" si="43"/>
        <v>#REF!</v>
      </c>
      <c r="H176" s="5" t="e">
        <f t="shared" si="44"/>
        <v>#REF!</v>
      </c>
      <c r="I176" s="5" t="e">
        <f>SUMPRODUCT((#REF!='지역별 지원개소'!$A176)*(#REF!='지역별 지원개소'!I$4))</f>
        <v>#REF!</v>
      </c>
      <c r="J176" s="5" t="e">
        <f>SUMPRODUCT((#REF!='지역별 지원개소'!$A176)*(#REF!='지역별 지원개소'!J$4))</f>
        <v>#REF!</v>
      </c>
      <c r="K176" s="5" t="e">
        <f t="shared" si="45"/>
        <v>#REF!</v>
      </c>
      <c r="L176" s="5" t="e">
        <f>SUMPRODUCT((#REF!='지역별 지원개소'!$A176)*(#REF!='지역별 지원개소'!L$4))</f>
        <v>#REF!</v>
      </c>
      <c r="M176" s="5" t="e">
        <f>SUMPRODUCT((#REF!='지역별 지원개소'!$A176)*(#REF!='지역별 지원개소'!M$4))</f>
        <v>#REF!</v>
      </c>
      <c r="N176" s="5" t="e">
        <f t="shared" si="46"/>
        <v>#REF!</v>
      </c>
      <c r="O176" s="5" t="e">
        <f>SUMPRODUCT((#REF!='지역별 지원개소'!$A176)*(#REF!='지역별 지원개소'!O$4))</f>
        <v>#REF!</v>
      </c>
      <c r="P176" s="5" t="e">
        <f>SUMPRODUCT((#REF!='지역별 지원개소'!$A176)*(#REF!='지역별 지원개소'!P$4))</f>
        <v>#REF!</v>
      </c>
      <c r="Q176" s="5" t="e">
        <f t="shared" si="47"/>
        <v>#REF!</v>
      </c>
      <c r="R176" s="5" t="e">
        <f>SUMPRODUCT((#REF!='지역별 지원개소'!$A176)*(#REF!='지역별 지원개소'!R$4))</f>
        <v>#REF!</v>
      </c>
      <c r="S176" s="5" t="e">
        <f>SUMPRODUCT((#REF!='지역별 지원개소'!$A176)*(#REF!='지역별 지원개소'!S$4))</f>
        <v>#REF!</v>
      </c>
      <c r="T176" s="5" t="e">
        <f t="shared" si="48"/>
        <v>#REF!</v>
      </c>
      <c r="U176" s="5" t="e">
        <f t="shared" si="49"/>
        <v>#REF!</v>
      </c>
      <c r="V176" s="5" t="e">
        <f t="shared" si="50"/>
        <v>#REF!</v>
      </c>
      <c r="W176" s="8" t="e">
        <f t="shared" si="51"/>
        <v>#REF!</v>
      </c>
      <c r="X176" s="8" t="e">
        <f t="shared" si="52"/>
        <v>#REF!</v>
      </c>
      <c r="Y176" s="9" t="e">
        <f t="shared" si="53"/>
        <v>#REF!</v>
      </c>
    </row>
    <row r="177" spans="1:25">
      <c r="A177" s="6" t="s">
        <v>143</v>
      </c>
      <c r="B177" s="7">
        <f t="shared" si="40"/>
        <v>757</v>
      </c>
      <c r="C177" s="7">
        <v>649</v>
      </c>
      <c r="D177" s="7">
        <v>108</v>
      </c>
      <c r="E177" s="7" t="e">
        <f t="shared" si="41"/>
        <v>#REF!</v>
      </c>
      <c r="F177" s="5" t="e">
        <f t="shared" si="42"/>
        <v>#REF!</v>
      </c>
      <c r="G177" s="5" t="e">
        <f t="shared" si="43"/>
        <v>#REF!</v>
      </c>
      <c r="H177" s="5" t="e">
        <f t="shared" si="44"/>
        <v>#REF!</v>
      </c>
      <c r="I177" s="5" t="e">
        <f>SUMPRODUCT((#REF!='지역별 지원개소'!$A177)*(#REF!='지역별 지원개소'!I$4))</f>
        <v>#REF!</v>
      </c>
      <c r="J177" s="5" t="e">
        <f>SUMPRODUCT((#REF!='지역별 지원개소'!$A177)*(#REF!='지역별 지원개소'!J$4))</f>
        <v>#REF!</v>
      </c>
      <c r="K177" s="5" t="e">
        <f t="shared" si="45"/>
        <v>#REF!</v>
      </c>
      <c r="L177" s="5" t="e">
        <f>SUMPRODUCT((#REF!='지역별 지원개소'!$A177)*(#REF!='지역별 지원개소'!L$4))</f>
        <v>#REF!</v>
      </c>
      <c r="M177" s="5" t="e">
        <f>SUMPRODUCT((#REF!='지역별 지원개소'!$A177)*(#REF!='지역별 지원개소'!M$4))</f>
        <v>#REF!</v>
      </c>
      <c r="N177" s="5" t="e">
        <f t="shared" si="46"/>
        <v>#REF!</v>
      </c>
      <c r="O177" s="5" t="e">
        <f>SUMPRODUCT((#REF!='지역별 지원개소'!$A177)*(#REF!='지역별 지원개소'!O$4))</f>
        <v>#REF!</v>
      </c>
      <c r="P177" s="5" t="e">
        <f>SUMPRODUCT((#REF!='지역별 지원개소'!$A177)*(#REF!='지역별 지원개소'!P$4))</f>
        <v>#REF!</v>
      </c>
      <c r="Q177" s="5" t="e">
        <f t="shared" si="47"/>
        <v>#REF!</v>
      </c>
      <c r="R177" s="5" t="e">
        <f>SUMPRODUCT((#REF!='지역별 지원개소'!$A177)*(#REF!='지역별 지원개소'!R$4))</f>
        <v>#REF!</v>
      </c>
      <c r="S177" s="5" t="e">
        <f>SUMPRODUCT((#REF!='지역별 지원개소'!$A177)*(#REF!='지역별 지원개소'!S$4))</f>
        <v>#REF!</v>
      </c>
      <c r="T177" s="5" t="e">
        <f t="shared" si="48"/>
        <v>#REF!</v>
      </c>
      <c r="U177" s="5" t="e">
        <f t="shared" si="49"/>
        <v>#REF!</v>
      </c>
      <c r="V177" s="5" t="e">
        <f t="shared" si="50"/>
        <v>#REF!</v>
      </c>
      <c r="W177" s="8" t="e">
        <f t="shared" si="51"/>
        <v>#REF!</v>
      </c>
      <c r="X177" s="8" t="e">
        <f t="shared" si="52"/>
        <v>#REF!</v>
      </c>
      <c r="Y177" s="9" t="e">
        <f t="shared" si="53"/>
        <v>#REF!</v>
      </c>
    </row>
    <row r="178" spans="1:25">
      <c r="A178" s="6" t="s">
        <v>144</v>
      </c>
      <c r="B178" s="7">
        <f t="shared" si="40"/>
        <v>354</v>
      </c>
      <c r="C178" s="7">
        <v>339</v>
      </c>
      <c r="D178" s="7">
        <v>15</v>
      </c>
      <c r="E178" s="7" t="e">
        <f t="shared" si="41"/>
        <v>#REF!</v>
      </c>
      <c r="F178" s="5" t="e">
        <f t="shared" si="42"/>
        <v>#REF!</v>
      </c>
      <c r="G178" s="5" t="e">
        <f t="shared" si="43"/>
        <v>#REF!</v>
      </c>
      <c r="H178" s="5" t="e">
        <f t="shared" si="44"/>
        <v>#REF!</v>
      </c>
      <c r="I178" s="5" t="e">
        <f>SUMPRODUCT((#REF!='지역별 지원개소'!$A178)*(#REF!='지역별 지원개소'!I$4))</f>
        <v>#REF!</v>
      </c>
      <c r="J178" s="5" t="e">
        <f>SUMPRODUCT((#REF!='지역별 지원개소'!$A178)*(#REF!='지역별 지원개소'!J$4))</f>
        <v>#REF!</v>
      </c>
      <c r="K178" s="5" t="e">
        <f t="shared" si="45"/>
        <v>#REF!</v>
      </c>
      <c r="L178" s="5" t="e">
        <f>SUMPRODUCT((#REF!='지역별 지원개소'!$A178)*(#REF!='지역별 지원개소'!L$4))</f>
        <v>#REF!</v>
      </c>
      <c r="M178" s="5" t="e">
        <f>SUMPRODUCT((#REF!='지역별 지원개소'!$A178)*(#REF!='지역별 지원개소'!M$4))</f>
        <v>#REF!</v>
      </c>
      <c r="N178" s="5" t="e">
        <f t="shared" si="46"/>
        <v>#REF!</v>
      </c>
      <c r="O178" s="5" t="e">
        <f>SUMPRODUCT((#REF!='지역별 지원개소'!$A178)*(#REF!='지역별 지원개소'!O$4))</f>
        <v>#REF!</v>
      </c>
      <c r="P178" s="5" t="e">
        <f>SUMPRODUCT((#REF!='지역별 지원개소'!$A178)*(#REF!='지역별 지원개소'!P$4))</f>
        <v>#REF!</v>
      </c>
      <c r="Q178" s="5" t="e">
        <f t="shared" si="47"/>
        <v>#REF!</v>
      </c>
      <c r="R178" s="5" t="e">
        <f>SUMPRODUCT((#REF!='지역별 지원개소'!$A178)*(#REF!='지역별 지원개소'!R$4))</f>
        <v>#REF!</v>
      </c>
      <c r="S178" s="5" t="e">
        <f>SUMPRODUCT((#REF!='지역별 지원개소'!$A178)*(#REF!='지역별 지원개소'!S$4))</f>
        <v>#REF!</v>
      </c>
      <c r="T178" s="5" t="e">
        <f t="shared" si="48"/>
        <v>#REF!</v>
      </c>
      <c r="U178" s="5" t="e">
        <f t="shared" si="49"/>
        <v>#REF!</v>
      </c>
      <c r="V178" s="5" t="e">
        <f t="shared" si="50"/>
        <v>#REF!</v>
      </c>
      <c r="W178" s="8" t="e">
        <f t="shared" si="51"/>
        <v>#REF!</v>
      </c>
      <c r="X178" s="8" t="e">
        <f t="shared" si="52"/>
        <v>#REF!</v>
      </c>
      <c r="Y178" s="9" t="e">
        <f t="shared" si="53"/>
        <v>#REF!</v>
      </c>
    </row>
    <row r="179" spans="1:25">
      <c r="A179" s="6" t="s">
        <v>145</v>
      </c>
      <c r="B179" s="7">
        <f t="shared" si="40"/>
        <v>287</v>
      </c>
      <c r="C179" s="7">
        <v>273</v>
      </c>
      <c r="D179" s="7">
        <v>14</v>
      </c>
      <c r="E179" s="7" t="e">
        <f t="shared" si="41"/>
        <v>#REF!</v>
      </c>
      <c r="F179" s="5" t="e">
        <f t="shared" si="42"/>
        <v>#REF!</v>
      </c>
      <c r="G179" s="5" t="e">
        <f t="shared" si="43"/>
        <v>#REF!</v>
      </c>
      <c r="H179" s="5" t="e">
        <f t="shared" si="44"/>
        <v>#REF!</v>
      </c>
      <c r="I179" s="5" t="e">
        <f>SUMPRODUCT((#REF!='지역별 지원개소'!$A179)*(#REF!='지역별 지원개소'!I$4))</f>
        <v>#REF!</v>
      </c>
      <c r="J179" s="5" t="e">
        <f>SUMPRODUCT((#REF!='지역별 지원개소'!$A179)*(#REF!='지역별 지원개소'!J$4))</f>
        <v>#REF!</v>
      </c>
      <c r="K179" s="5" t="e">
        <f t="shared" si="45"/>
        <v>#REF!</v>
      </c>
      <c r="L179" s="5" t="e">
        <f>SUMPRODUCT((#REF!='지역별 지원개소'!$A179)*(#REF!='지역별 지원개소'!L$4))</f>
        <v>#REF!</v>
      </c>
      <c r="M179" s="5" t="e">
        <f>SUMPRODUCT((#REF!='지역별 지원개소'!$A179)*(#REF!='지역별 지원개소'!M$4))</f>
        <v>#REF!</v>
      </c>
      <c r="N179" s="5" t="e">
        <f t="shared" si="46"/>
        <v>#REF!</v>
      </c>
      <c r="O179" s="5" t="e">
        <f>SUMPRODUCT((#REF!='지역별 지원개소'!$A179)*(#REF!='지역별 지원개소'!O$4))</f>
        <v>#REF!</v>
      </c>
      <c r="P179" s="5" t="e">
        <f>SUMPRODUCT((#REF!='지역별 지원개소'!$A179)*(#REF!='지역별 지원개소'!P$4))</f>
        <v>#REF!</v>
      </c>
      <c r="Q179" s="5" t="e">
        <f t="shared" si="47"/>
        <v>#REF!</v>
      </c>
      <c r="R179" s="5" t="e">
        <f>SUMPRODUCT((#REF!='지역별 지원개소'!$A179)*(#REF!='지역별 지원개소'!R$4))</f>
        <v>#REF!</v>
      </c>
      <c r="S179" s="5" t="e">
        <f>SUMPRODUCT((#REF!='지역별 지원개소'!$A179)*(#REF!='지역별 지원개소'!S$4))</f>
        <v>#REF!</v>
      </c>
      <c r="T179" s="5" t="e">
        <f t="shared" si="48"/>
        <v>#REF!</v>
      </c>
      <c r="U179" s="5" t="e">
        <f t="shared" si="49"/>
        <v>#REF!</v>
      </c>
      <c r="V179" s="5" t="e">
        <f t="shared" si="50"/>
        <v>#REF!</v>
      </c>
      <c r="W179" s="8" t="e">
        <f t="shared" si="51"/>
        <v>#REF!</v>
      </c>
      <c r="X179" s="8" t="e">
        <f t="shared" si="52"/>
        <v>#REF!</v>
      </c>
      <c r="Y179" s="9" t="e">
        <f t="shared" si="53"/>
        <v>#REF!</v>
      </c>
    </row>
    <row r="180" spans="1:25">
      <c r="A180" s="6" t="s">
        <v>146</v>
      </c>
      <c r="B180" s="7">
        <f t="shared" si="40"/>
        <v>691</v>
      </c>
      <c r="C180" s="7">
        <v>586</v>
      </c>
      <c r="D180" s="7">
        <v>105</v>
      </c>
      <c r="E180" s="7" t="e">
        <f t="shared" si="41"/>
        <v>#REF!</v>
      </c>
      <c r="F180" s="5" t="e">
        <f t="shared" si="42"/>
        <v>#REF!</v>
      </c>
      <c r="G180" s="5" t="e">
        <f t="shared" si="43"/>
        <v>#REF!</v>
      </c>
      <c r="H180" s="5" t="e">
        <f t="shared" si="44"/>
        <v>#REF!</v>
      </c>
      <c r="I180" s="5" t="e">
        <f>SUMPRODUCT((#REF!='지역별 지원개소'!$A180)*(#REF!='지역별 지원개소'!I$4))</f>
        <v>#REF!</v>
      </c>
      <c r="J180" s="5" t="e">
        <f>SUMPRODUCT((#REF!='지역별 지원개소'!$A180)*(#REF!='지역별 지원개소'!J$4))</f>
        <v>#REF!</v>
      </c>
      <c r="K180" s="5" t="e">
        <f t="shared" si="45"/>
        <v>#REF!</v>
      </c>
      <c r="L180" s="5" t="e">
        <f>SUMPRODUCT((#REF!='지역별 지원개소'!$A180)*(#REF!='지역별 지원개소'!L$4))</f>
        <v>#REF!</v>
      </c>
      <c r="M180" s="5" t="e">
        <f>SUMPRODUCT((#REF!='지역별 지원개소'!$A180)*(#REF!='지역별 지원개소'!M$4))</f>
        <v>#REF!</v>
      </c>
      <c r="N180" s="5" t="e">
        <f t="shared" si="46"/>
        <v>#REF!</v>
      </c>
      <c r="O180" s="5" t="e">
        <f>SUMPRODUCT((#REF!='지역별 지원개소'!$A180)*(#REF!='지역별 지원개소'!O$4))</f>
        <v>#REF!</v>
      </c>
      <c r="P180" s="5" t="e">
        <f>SUMPRODUCT((#REF!='지역별 지원개소'!$A180)*(#REF!='지역별 지원개소'!P$4))</f>
        <v>#REF!</v>
      </c>
      <c r="Q180" s="5" t="e">
        <f t="shared" si="47"/>
        <v>#REF!</v>
      </c>
      <c r="R180" s="5" t="e">
        <f>SUMPRODUCT((#REF!='지역별 지원개소'!$A180)*(#REF!='지역별 지원개소'!R$4))</f>
        <v>#REF!</v>
      </c>
      <c r="S180" s="5" t="e">
        <f>SUMPRODUCT((#REF!='지역별 지원개소'!$A180)*(#REF!='지역별 지원개소'!S$4))</f>
        <v>#REF!</v>
      </c>
      <c r="T180" s="5" t="e">
        <f t="shared" si="48"/>
        <v>#REF!</v>
      </c>
      <c r="U180" s="5" t="e">
        <f t="shared" si="49"/>
        <v>#REF!</v>
      </c>
      <c r="V180" s="5" t="e">
        <f t="shared" si="50"/>
        <v>#REF!</v>
      </c>
      <c r="W180" s="8" t="e">
        <f t="shared" si="51"/>
        <v>#REF!</v>
      </c>
      <c r="X180" s="8" t="e">
        <f t="shared" si="52"/>
        <v>#REF!</v>
      </c>
      <c r="Y180" s="9" t="e">
        <f t="shared" si="53"/>
        <v>#REF!</v>
      </c>
    </row>
    <row r="181" spans="1:25">
      <c r="A181" s="6" t="s">
        <v>147</v>
      </c>
      <c r="B181" s="7">
        <f t="shared" si="40"/>
        <v>721</v>
      </c>
      <c r="C181" s="7">
        <v>682</v>
      </c>
      <c r="D181" s="7">
        <v>39</v>
      </c>
      <c r="E181" s="7" t="e">
        <f t="shared" si="41"/>
        <v>#REF!</v>
      </c>
      <c r="F181" s="5" t="e">
        <f t="shared" si="42"/>
        <v>#REF!</v>
      </c>
      <c r="G181" s="5" t="e">
        <f t="shared" si="43"/>
        <v>#REF!</v>
      </c>
      <c r="H181" s="5" t="e">
        <f t="shared" si="44"/>
        <v>#REF!</v>
      </c>
      <c r="I181" s="5" t="e">
        <f>SUMPRODUCT((#REF!='지역별 지원개소'!$A181)*(#REF!='지역별 지원개소'!I$4))</f>
        <v>#REF!</v>
      </c>
      <c r="J181" s="5" t="e">
        <f>SUMPRODUCT((#REF!='지역별 지원개소'!$A181)*(#REF!='지역별 지원개소'!J$4))</f>
        <v>#REF!</v>
      </c>
      <c r="K181" s="5" t="e">
        <f t="shared" si="45"/>
        <v>#REF!</v>
      </c>
      <c r="L181" s="5" t="e">
        <f>SUMPRODUCT((#REF!='지역별 지원개소'!$A181)*(#REF!='지역별 지원개소'!L$4))</f>
        <v>#REF!</v>
      </c>
      <c r="M181" s="5" t="e">
        <f>SUMPRODUCT((#REF!='지역별 지원개소'!$A181)*(#REF!='지역별 지원개소'!M$4))</f>
        <v>#REF!</v>
      </c>
      <c r="N181" s="5" t="e">
        <f t="shared" si="46"/>
        <v>#REF!</v>
      </c>
      <c r="O181" s="5" t="e">
        <f>SUMPRODUCT((#REF!='지역별 지원개소'!$A181)*(#REF!='지역별 지원개소'!O$4))</f>
        <v>#REF!</v>
      </c>
      <c r="P181" s="5" t="e">
        <f>SUMPRODUCT((#REF!='지역별 지원개소'!$A181)*(#REF!='지역별 지원개소'!P$4))</f>
        <v>#REF!</v>
      </c>
      <c r="Q181" s="5" t="e">
        <f t="shared" si="47"/>
        <v>#REF!</v>
      </c>
      <c r="R181" s="5" t="e">
        <f>SUMPRODUCT((#REF!='지역별 지원개소'!$A181)*(#REF!='지역별 지원개소'!R$4))</f>
        <v>#REF!</v>
      </c>
      <c r="S181" s="5" t="e">
        <f>SUMPRODUCT((#REF!='지역별 지원개소'!$A181)*(#REF!='지역별 지원개소'!S$4))</f>
        <v>#REF!</v>
      </c>
      <c r="T181" s="5" t="e">
        <f t="shared" si="48"/>
        <v>#REF!</v>
      </c>
      <c r="U181" s="5" t="e">
        <f t="shared" si="49"/>
        <v>#REF!</v>
      </c>
      <c r="V181" s="5" t="e">
        <f t="shared" si="50"/>
        <v>#REF!</v>
      </c>
      <c r="W181" s="8" t="e">
        <f t="shared" si="51"/>
        <v>#REF!</v>
      </c>
      <c r="X181" s="8" t="e">
        <f t="shared" si="52"/>
        <v>#REF!</v>
      </c>
      <c r="Y181" s="9" t="e">
        <f t="shared" si="53"/>
        <v>#REF!</v>
      </c>
    </row>
    <row r="182" spans="1:25">
      <c r="A182" s="6" t="s">
        <v>148</v>
      </c>
      <c r="B182" s="7">
        <f t="shared" si="40"/>
        <v>352</v>
      </c>
      <c r="C182" s="7">
        <v>327</v>
      </c>
      <c r="D182" s="7">
        <v>25</v>
      </c>
      <c r="E182" s="7" t="e">
        <f t="shared" si="41"/>
        <v>#REF!</v>
      </c>
      <c r="F182" s="5" t="e">
        <f t="shared" si="42"/>
        <v>#REF!</v>
      </c>
      <c r="G182" s="5" t="e">
        <f t="shared" si="43"/>
        <v>#REF!</v>
      </c>
      <c r="H182" s="5" t="e">
        <f t="shared" si="44"/>
        <v>#REF!</v>
      </c>
      <c r="I182" s="5" t="e">
        <f>SUMPRODUCT((#REF!='지역별 지원개소'!$A182)*(#REF!='지역별 지원개소'!I$4))</f>
        <v>#REF!</v>
      </c>
      <c r="J182" s="5" t="e">
        <f>SUMPRODUCT((#REF!='지역별 지원개소'!$A182)*(#REF!='지역별 지원개소'!J$4))</f>
        <v>#REF!</v>
      </c>
      <c r="K182" s="5" t="e">
        <f t="shared" si="45"/>
        <v>#REF!</v>
      </c>
      <c r="L182" s="5" t="e">
        <f>SUMPRODUCT((#REF!='지역별 지원개소'!$A182)*(#REF!='지역별 지원개소'!L$4))</f>
        <v>#REF!</v>
      </c>
      <c r="M182" s="5" t="e">
        <f>SUMPRODUCT((#REF!='지역별 지원개소'!$A182)*(#REF!='지역별 지원개소'!M$4))</f>
        <v>#REF!</v>
      </c>
      <c r="N182" s="5" t="e">
        <f t="shared" si="46"/>
        <v>#REF!</v>
      </c>
      <c r="O182" s="5" t="e">
        <f>SUMPRODUCT((#REF!='지역별 지원개소'!$A182)*(#REF!='지역별 지원개소'!O$4))</f>
        <v>#REF!</v>
      </c>
      <c r="P182" s="5" t="e">
        <f>SUMPRODUCT((#REF!='지역별 지원개소'!$A182)*(#REF!='지역별 지원개소'!P$4))</f>
        <v>#REF!</v>
      </c>
      <c r="Q182" s="5" t="e">
        <f t="shared" si="47"/>
        <v>#REF!</v>
      </c>
      <c r="R182" s="5" t="e">
        <f>SUMPRODUCT((#REF!='지역별 지원개소'!$A182)*(#REF!='지역별 지원개소'!R$4))</f>
        <v>#REF!</v>
      </c>
      <c r="S182" s="5" t="e">
        <f>SUMPRODUCT((#REF!='지역별 지원개소'!$A182)*(#REF!='지역별 지원개소'!S$4))</f>
        <v>#REF!</v>
      </c>
      <c r="T182" s="5" t="e">
        <f t="shared" si="48"/>
        <v>#REF!</v>
      </c>
      <c r="U182" s="5" t="e">
        <f t="shared" si="49"/>
        <v>#REF!</v>
      </c>
      <c r="V182" s="5" t="e">
        <f t="shared" si="50"/>
        <v>#REF!</v>
      </c>
      <c r="W182" s="8" t="e">
        <f t="shared" si="51"/>
        <v>#REF!</v>
      </c>
      <c r="X182" s="8" t="e">
        <f t="shared" si="52"/>
        <v>#REF!</v>
      </c>
      <c r="Y182" s="9" t="e">
        <f t="shared" si="53"/>
        <v>#REF!</v>
      </c>
    </row>
    <row r="183" spans="1:25">
      <c r="A183" s="22" t="s">
        <v>149</v>
      </c>
      <c r="B183" s="23">
        <f t="shared" si="40"/>
        <v>9426</v>
      </c>
      <c r="C183" s="23">
        <f>SUM(C184:C205)</f>
        <v>8755</v>
      </c>
      <c r="D183" s="23">
        <f t="shared" ref="D183:S183" si="57">SUM(D184:D205)</f>
        <v>671</v>
      </c>
      <c r="E183" s="23" t="e">
        <f t="shared" si="41"/>
        <v>#REF!</v>
      </c>
      <c r="F183" s="23" t="e">
        <f t="shared" si="42"/>
        <v>#REF!</v>
      </c>
      <c r="G183" s="23" t="e">
        <f t="shared" si="43"/>
        <v>#REF!</v>
      </c>
      <c r="H183" s="23" t="e">
        <f t="shared" si="44"/>
        <v>#REF!</v>
      </c>
      <c r="I183" s="23" t="e">
        <f t="shared" si="57"/>
        <v>#REF!</v>
      </c>
      <c r="J183" s="23" t="e">
        <f t="shared" si="57"/>
        <v>#REF!</v>
      </c>
      <c r="K183" s="23" t="e">
        <f t="shared" si="45"/>
        <v>#REF!</v>
      </c>
      <c r="L183" s="23" t="e">
        <f t="shared" si="57"/>
        <v>#REF!</v>
      </c>
      <c r="M183" s="23" t="e">
        <f t="shared" si="57"/>
        <v>#REF!</v>
      </c>
      <c r="N183" s="23" t="e">
        <f t="shared" si="46"/>
        <v>#REF!</v>
      </c>
      <c r="O183" s="23" t="e">
        <f t="shared" si="57"/>
        <v>#REF!</v>
      </c>
      <c r="P183" s="23" t="e">
        <f t="shared" si="57"/>
        <v>#REF!</v>
      </c>
      <c r="Q183" s="23" t="e">
        <f t="shared" si="47"/>
        <v>#REF!</v>
      </c>
      <c r="R183" s="23" t="e">
        <f t="shared" si="57"/>
        <v>#REF!</v>
      </c>
      <c r="S183" s="23" t="e">
        <f t="shared" si="57"/>
        <v>#REF!</v>
      </c>
      <c r="T183" s="23" t="e">
        <f t="shared" si="48"/>
        <v>#REF!</v>
      </c>
      <c r="U183" s="23" t="e">
        <f t="shared" si="49"/>
        <v>#REF!</v>
      </c>
      <c r="V183" s="23" t="e">
        <f t="shared" si="50"/>
        <v>#REF!</v>
      </c>
      <c r="W183" s="27" t="e">
        <f t="shared" si="51"/>
        <v>#REF!</v>
      </c>
      <c r="X183" s="27" t="e">
        <f t="shared" si="52"/>
        <v>#REF!</v>
      </c>
      <c r="Y183" s="28" t="e">
        <f t="shared" si="53"/>
        <v>#REF!</v>
      </c>
    </row>
    <row r="184" spans="1:25">
      <c r="A184" s="6" t="s">
        <v>150</v>
      </c>
      <c r="B184" s="7">
        <f t="shared" si="40"/>
        <v>343</v>
      </c>
      <c r="C184" s="7">
        <v>325</v>
      </c>
      <c r="D184" s="7">
        <v>18</v>
      </c>
      <c r="E184" s="7" t="e">
        <f t="shared" si="41"/>
        <v>#REF!</v>
      </c>
      <c r="F184" s="5" t="e">
        <f t="shared" si="42"/>
        <v>#REF!</v>
      </c>
      <c r="G184" s="5" t="e">
        <f t="shared" si="43"/>
        <v>#REF!</v>
      </c>
      <c r="H184" s="5" t="e">
        <f t="shared" si="44"/>
        <v>#REF!</v>
      </c>
      <c r="I184" s="5" t="e">
        <f>SUMPRODUCT((#REF!='지역별 지원개소'!$A184)*(#REF!='지역별 지원개소'!I$4))</f>
        <v>#REF!</v>
      </c>
      <c r="J184" s="5" t="e">
        <f>SUMPRODUCT((#REF!='지역별 지원개소'!$A184)*(#REF!='지역별 지원개소'!J$4))</f>
        <v>#REF!</v>
      </c>
      <c r="K184" s="5" t="e">
        <f t="shared" si="45"/>
        <v>#REF!</v>
      </c>
      <c r="L184" s="5" t="e">
        <f>SUMPRODUCT((#REF!='지역별 지원개소'!$A184)*(#REF!='지역별 지원개소'!L$4))</f>
        <v>#REF!</v>
      </c>
      <c r="M184" s="5" t="e">
        <f>SUMPRODUCT((#REF!='지역별 지원개소'!$A184)*(#REF!='지역별 지원개소'!M$4))</f>
        <v>#REF!</v>
      </c>
      <c r="N184" s="5" t="e">
        <f t="shared" si="46"/>
        <v>#REF!</v>
      </c>
      <c r="O184" s="5" t="e">
        <f>SUMPRODUCT((#REF!='지역별 지원개소'!$A184)*(#REF!='지역별 지원개소'!O$4))</f>
        <v>#REF!</v>
      </c>
      <c r="P184" s="5" t="e">
        <f>SUMPRODUCT((#REF!='지역별 지원개소'!$A184)*(#REF!='지역별 지원개소'!P$4))</f>
        <v>#REF!</v>
      </c>
      <c r="Q184" s="5" t="e">
        <f t="shared" si="47"/>
        <v>#REF!</v>
      </c>
      <c r="R184" s="5" t="e">
        <f>SUMPRODUCT((#REF!='지역별 지원개소'!$A184)*(#REF!='지역별 지원개소'!R$4))</f>
        <v>#REF!</v>
      </c>
      <c r="S184" s="5" t="e">
        <f>SUMPRODUCT((#REF!='지역별 지원개소'!$A184)*(#REF!='지역별 지원개소'!S$4))</f>
        <v>#REF!</v>
      </c>
      <c r="T184" s="5" t="e">
        <f t="shared" si="48"/>
        <v>#REF!</v>
      </c>
      <c r="U184" s="5" t="e">
        <f t="shared" si="49"/>
        <v>#REF!</v>
      </c>
      <c r="V184" s="5" t="e">
        <f t="shared" si="50"/>
        <v>#REF!</v>
      </c>
      <c r="W184" s="8" t="e">
        <f t="shared" si="51"/>
        <v>#REF!</v>
      </c>
      <c r="X184" s="8" t="e">
        <f t="shared" si="52"/>
        <v>#REF!</v>
      </c>
      <c r="Y184" s="9" t="e">
        <f t="shared" si="53"/>
        <v>#REF!</v>
      </c>
    </row>
    <row r="185" spans="1:25">
      <c r="A185" s="6" t="s">
        <v>151</v>
      </c>
      <c r="B185" s="7">
        <f t="shared" si="40"/>
        <v>661</v>
      </c>
      <c r="C185" s="7">
        <v>635</v>
      </c>
      <c r="D185" s="7">
        <v>26</v>
      </c>
      <c r="E185" s="7" t="e">
        <f t="shared" si="41"/>
        <v>#REF!</v>
      </c>
      <c r="F185" s="5" t="e">
        <f t="shared" si="42"/>
        <v>#REF!</v>
      </c>
      <c r="G185" s="5" t="e">
        <f t="shared" si="43"/>
        <v>#REF!</v>
      </c>
      <c r="H185" s="5" t="e">
        <f t="shared" si="44"/>
        <v>#REF!</v>
      </c>
      <c r="I185" s="5" t="e">
        <f>SUMPRODUCT((#REF!='지역별 지원개소'!$A185)*(#REF!='지역별 지원개소'!I$4))</f>
        <v>#REF!</v>
      </c>
      <c r="J185" s="5" t="e">
        <f>SUMPRODUCT((#REF!='지역별 지원개소'!$A185)*(#REF!='지역별 지원개소'!J$4))</f>
        <v>#REF!</v>
      </c>
      <c r="K185" s="5" t="e">
        <f t="shared" si="45"/>
        <v>#REF!</v>
      </c>
      <c r="L185" s="5" t="e">
        <f>SUMPRODUCT((#REF!='지역별 지원개소'!$A185)*(#REF!='지역별 지원개소'!L$4))</f>
        <v>#REF!</v>
      </c>
      <c r="M185" s="5" t="e">
        <f>SUMPRODUCT((#REF!='지역별 지원개소'!$A185)*(#REF!='지역별 지원개소'!M$4))</f>
        <v>#REF!</v>
      </c>
      <c r="N185" s="5" t="e">
        <f t="shared" si="46"/>
        <v>#REF!</v>
      </c>
      <c r="O185" s="5" t="e">
        <f>SUMPRODUCT((#REF!='지역별 지원개소'!$A185)*(#REF!='지역별 지원개소'!O$4))</f>
        <v>#REF!</v>
      </c>
      <c r="P185" s="5" t="e">
        <f>SUMPRODUCT((#REF!='지역별 지원개소'!$A185)*(#REF!='지역별 지원개소'!P$4))</f>
        <v>#REF!</v>
      </c>
      <c r="Q185" s="5" t="e">
        <f t="shared" si="47"/>
        <v>#REF!</v>
      </c>
      <c r="R185" s="5" t="e">
        <f>SUMPRODUCT((#REF!='지역별 지원개소'!$A185)*(#REF!='지역별 지원개소'!R$4))</f>
        <v>#REF!</v>
      </c>
      <c r="S185" s="5" t="e">
        <f>SUMPRODUCT((#REF!='지역별 지원개소'!$A185)*(#REF!='지역별 지원개소'!S$4))</f>
        <v>#REF!</v>
      </c>
      <c r="T185" s="5" t="e">
        <f t="shared" si="48"/>
        <v>#REF!</v>
      </c>
      <c r="U185" s="5" t="e">
        <f t="shared" si="49"/>
        <v>#REF!</v>
      </c>
      <c r="V185" s="5" t="e">
        <f t="shared" si="50"/>
        <v>#REF!</v>
      </c>
      <c r="W185" s="8" t="e">
        <f t="shared" si="51"/>
        <v>#REF!</v>
      </c>
      <c r="X185" s="8" t="e">
        <f t="shared" si="52"/>
        <v>#REF!</v>
      </c>
      <c r="Y185" s="9" t="e">
        <f t="shared" si="53"/>
        <v>#REF!</v>
      </c>
    </row>
    <row r="186" spans="1:25">
      <c r="A186" s="6" t="s">
        <v>152</v>
      </c>
      <c r="B186" s="7">
        <f t="shared" si="40"/>
        <v>337</v>
      </c>
      <c r="C186" s="7">
        <v>318</v>
      </c>
      <c r="D186" s="7">
        <v>19</v>
      </c>
      <c r="E186" s="7" t="e">
        <f t="shared" si="41"/>
        <v>#REF!</v>
      </c>
      <c r="F186" s="5" t="e">
        <f t="shared" si="42"/>
        <v>#REF!</v>
      </c>
      <c r="G186" s="5" t="e">
        <f t="shared" si="43"/>
        <v>#REF!</v>
      </c>
      <c r="H186" s="5" t="e">
        <f t="shared" si="44"/>
        <v>#REF!</v>
      </c>
      <c r="I186" s="5" t="e">
        <f>SUMPRODUCT((#REF!='지역별 지원개소'!$A186)*(#REF!='지역별 지원개소'!I$4))</f>
        <v>#REF!</v>
      </c>
      <c r="J186" s="5" t="e">
        <f>SUMPRODUCT((#REF!='지역별 지원개소'!$A186)*(#REF!='지역별 지원개소'!J$4))</f>
        <v>#REF!</v>
      </c>
      <c r="K186" s="5" t="e">
        <f t="shared" si="45"/>
        <v>#REF!</v>
      </c>
      <c r="L186" s="5" t="e">
        <f>SUMPRODUCT((#REF!='지역별 지원개소'!$A186)*(#REF!='지역별 지원개소'!L$4))</f>
        <v>#REF!</v>
      </c>
      <c r="M186" s="5" t="e">
        <f>SUMPRODUCT((#REF!='지역별 지원개소'!$A186)*(#REF!='지역별 지원개소'!M$4))</f>
        <v>#REF!</v>
      </c>
      <c r="N186" s="5" t="e">
        <f t="shared" si="46"/>
        <v>#REF!</v>
      </c>
      <c r="O186" s="5" t="e">
        <f>SUMPRODUCT((#REF!='지역별 지원개소'!$A186)*(#REF!='지역별 지원개소'!O$4))</f>
        <v>#REF!</v>
      </c>
      <c r="P186" s="5" t="e">
        <f>SUMPRODUCT((#REF!='지역별 지원개소'!$A186)*(#REF!='지역별 지원개소'!P$4))</f>
        <v>#REF!</v>
      </c>
      <c r="Q186" s="5" t="e">
        <f t="shared" si="47"/>
        <v>#REF!</v>
      </c>
      <c r="R186" s="5" t="e">
        <f>SUMPRODUCT((#REF!='지역별 지원개소'!$A186)*(#REF!='지역별 지원개소'!R$4))</f>
        <v>#REF!</v>
      </c>
      <c r="S186" s="5" t="e">
        <f>SUMPRODUCT((#REF!='지역별 지원개소'!$A186)*(#REF!='지역별 지원개소'!S$4))</f>
        <v>#REF!</v>
      </c>
      <c r="T186" s="5" t="e">
        <f t="shared" si="48"/>
        <v>#REF!</v>
      </c>
      <c r="U186" s="5" t="e">
        <f t="shared" si="49"/>
        <v>#REF!</v>
      </c>
      <c r="V186" s="5" t="e">
        <f t="shared" si="50"/>
        <v>#REF!</v>
      </c>
      <c r="W186" s="8" t="e">
        <f t="shared" si="51"/>
        <v>#REF!</v>
      </c>
      <c r="X186" s="8" t="e">
        <f t="shared" si="52"/>
        <v>#REF!</v>
      </c>
      <c r="Y186" s="9" t="e">
        <f t="shared" si="53"/>
        <v>#REF!</v>
      </c>
    </row>
    <row r="187" spans="1:25">
      <c r="A187" s="6" t="s">
        <v>153</v>
      </c>
      <c r="B187" s="7">
        <f t="shared" si="40"/>
        <v>341</v>
      </c>
      <c r="C187" s="7">
        <v>309</v>
      </c>
      <c r="D187" s="7">
        <v>32</v>
      </c>
      <c r="E187" s="7" t="e">
        <f t="shared" si="41"/>
        <v>#REF!</v>
      </c>
      <c r="F187" s="5" t="e">
        <f t="shared" si="42"/>
        <v>#REF!</v>
      </c>
      <c r="G187" s="5" t="e">
        <f t="shared" si="43"/>
        <v>#REF!</v>
      </c>
      <c r="H187" s="5" t="e">
        <f t="shared" si="44"/>
        <v>#REF!</v>
      </c>
      <c r="I187" s="5" t="e">
        <f>SUMPRODUCT((#REF!='지역별 지원개소'!$A187)*(#REF!='지역별 지원개소'!I$4))</f>
        <v>#REF!</v>
      </c>
      <c r="J187" s="5" t="e">
        <f>SUMPRODUCT((#REF!='지역별 지원개소'!$A187)*(#REF!='지역별 지원개소'!J$4))</f>
        <v>#REF!</v>
      </c>
      <c r="K187" s="5" t="e">
        <f t="shared" si="45"/>
        <v>#REF!</v>
      </c>
      <c r="L187" s="5" t="e">
        <f>SUMPRODUCT((#REF!='지역별 지원개소'!$A187)*(#REF!='지역별 지원개소'!L$4))</f>
        <v>#REF!</v>
      </c>
      <c r="M187" s="5" t="e">
        <f>SUMPRODUCT((#REF!='지역별 지원개소'!$A187)*(#REF!='지역별 지원개소'!M$4))</f>
        <v>#REF!</v>
      </c>
      <c r="N187" s="5" t="e">
        <f t="shared" si="46"/>
        <v>#REF!</v>
      </c>
      <c r="O187" s="5" t="e">
        <f>SUMPRODUCT((#REF!='지역별 지원개소'!$A187)*(#REF!='지역별 지원개소'!O$4))</f>
        <v>#REF!</v>
      </c>
      <c r="P187" s="5" t="e">
        <f>SUMPRODUCT((#REF!='지역별 지원개소'!$A187)*(#REF!='지역별 지원개소'!P$4))</f>
        <v>#REF!</v>
      </c>
      <c r="Q187" s="5" t="e">
        <f t="shared" si="47"/>
        <v>#REF!</v>
      </c>
      <c r="R187" s="5" t="e">
        <f>SUMPRODUCT((#REF!='지역별 지원개소'!$A187)*(#REF!='지역별 지원개소'!R$4))</f>
        <v>#REF!</v>
      </c>
      <c r="S187" s="5" t="e">
        <f>SUMPRODUCT((#REF!='지역별 지원개소'!$A187)*(#REF!='지역별 지원개소'!S$4))</f>
        <v>#REF!</v>
      </c>
      <c r="T187" s="5" t="e">
        <f t="shared" si="48"/>
        <v>#REF!</v>
      </c>
      <c r="U187" s="5" t="e">
        <f t="shared" si="49"/>
        <v>#REF!</v>
      </c>
      <c r="V187" s="5" t="e">
        <f t="shared" si="50"/>
        <v>#REF!</v>
      </c>
      <c r="W187" s="8" t="e">
        <f t="shared" si="51"/>
        <v>#REF!</v>
      </c>
      <c r="X187" s="8" t="e">
        <f t="shared" si="52"/>
        <v>#REF!</v>
      </c>
      <c r="Y187" s="9" t="e">
        <f t="shared" si="53"/>
        <v>#REF!</v>
      </c>
    </row>
    <row r="188" spans="1:25">
      <c r="A188" s="6" t="s">
        <v>154</v>
      </c>
      <c r="B188" s="7">
        <f t="shared" si="40"/>
        <v>294</v>
      </c>
      <c r="C188" s="7">
        <v>273</v>
      </c>
      <c r="D188" s="7">
        <v>21</v>
      </c>
      <c r="E188" s="7" t="e">
        <f t="shared" si="41"/>
        <v>#REF!</v>
      </c>
      <c r="F188" s="5" t="e">
        <f t="shared" si="42"/>
        <v>#REF!</v>
      </c>
      <c r="G188" s="5" t="e">
        <f t="shared" si="43"/>
        <v>#REF!</v>
      </c>
      <c r="H188" s="5" t="e">
        <f t="shared" si="44"/>
        <v>#REF!</v>
      </c>
      <c r="I188" s="5" t="e">
        <f>SUMPRODUCT((#REF!='지역별 지원개소'!$A188)*(#REF!='지역별 지원개소'!I$4))</f>
        <v>#REF!</v>
      </c>
      <c r="J188" s="5" t="e">
        <f>SUMPRODUCT((#REF!='지역별 지원개소'!$A188)*(#REF!='지역별 지원개소'!J$4))</f>
        <v>#REF!</v>
      </c>
      <c r="K188" s="5" t="e">
        <f t="shared" si="45"/>
        <v>#REF!</v>
      </c>
      <c r="L188" s="5" t="e">
        <f>SUMPRODUCT((#REF!='지역별 지원개소'!$A188)*(#REF!='지역별 지원개소'!L$4))</f>
        <v>#REF!</v>
      </c>
      <c r="M188" s="5" t="e">
        <f>SUMPRODUCT((#REF!='지역별 지원개소'!$A188)*(#REF!='지역별 지원개소'!M$4))</f>
        <v>#REF!</v>
      </c>
      <c r="N188" s="5" t="e">
        <f t="shared" si="46"/>
        <v>#REF!</v>
      </c>
      <c r="O188" s="5" t="e">
        <f>SUMPRODUCT((#REF!='지역별 지원개소'!$A188)*(#REF!='지역별 지원개소'!O$4))</f>
        <v>#REF!</v>
      </c>
      <c r="P188" s="5" t="e">
        <f>SUMPRODUCT((#REF!='지역별 지원개소'!$A188)*(#REF!='지역별 지원개소'!P$4))</f>
        <v>#REF!</v>
      </c>
      <c r="Q188" s="5" t="e">
        <f t="shared" si="47"/>
        <v>#REF!</v>
      </c>
      <c r="R188" s="5" t="e">
        <f>SUMPRODUCT((#REF!='지역별 지원개소'!$A188)*(#REF!='지역별 지원개소'!R$4))</f>
        <v>#REF!</v>
      </c>
      <c r="S188" s="5" t="e">
        <f>SUMPRODUCT((#REF!='지역별 지원개소'!$A188)*(#REF!='지역별 지원개소'!S$4))</f>
        <v>#REF!</v>
      </c>
      <c r="T188" s="5" t="e">
        <f t="shared" si="48"/>
        <v>#REF!</v>
      </c>
      <c r="U188" s="5" t="e">
        <f t="shared" si="49"/>
        <v>#REF!</v>
      </c>
      <c r="V188" s="5" t="e">
        <f t="shared" si="50"/>
        <v>#REF!</v>
      </c>
      <c r="W188" s="8" t="e">
        <f t="shared" si="51"/>
        <v>#REF!</v>
      </c>
      <c r="X188" s="8" t="e">
        <f t="shared" si="52"/>
        <v>#REF!</v>
      </c>
      <c r="Y188" s="9" t="e">
        <f t="shared" si="53"/>
        <v>#REF!</v>
      </c>
    </row>
    <row r="189" spans="1:25">
      <c r="A189" s="6" t="s">
        <v>155</v>
      </c>
      <c r="B189" s="7">
        <f t="shared" si="40"/>
        <v>591</v>
      </c>
      <c r="C189" s="7">
        <v>551</v>
      </c>
      <c r="D189" s="7">
        <v>40</v>
      </c>
      <c r="E189" s="7" t="e">
        <f t="shared" si="41"/>
        <v>#REF!</v>
      </c>
      <c r="F189" s="5" t="e">
        <f t="shared" si="42"/>
        <v>#REF!</v>
      </c>
      <c r="G189" s="5" t="e">
        <f t="shared" si="43"/>
        <v>#REF!</v>
      </c>
      <c r="H189" s="5" t="e">
        <f t="shared" si="44"/>
        <v>#REF!</v>
      </c>
      <c r="I189" s="5" t="e">
        <f>SUMPRODUCT((#REF!='지역별 지원개소'!$A189)*(#REF!='지역별 지원개소'!I$4))</f>
        <v>#REF!</v>
      </c>
      <c r="J189" s="5" t="e">
        <f>SUMPRODUCT((#REF!='지역별 지원개소'!$A189)*(#REF!='지역별 지원개소'!J$4))</f>
        <v>#REF!</v>
      </c>
      <c r="K189" s="5" t="e">
        <f t="shared" si="45"/>
        <v>#REF!</v>
      </c>
      <c r="L189" s="5" t="e">
        <f>SUMPRODUCT((#REF!='지역별 지원개소'!$A189)*(#REF!='지역별 지원개소'!L$4))</f>
        <v>#REF!</v>
      </c>
      <c r="M189" s="5" t="e">
        <f>SUMPRODUCT((#REF!='지역별 지원개소'!$A189)*(#REF!='지역별 지원개소'!M$4))</f>
        <v>#REF!</v>
      </c>
      <c r="N189" s="5" t="e">
        <f t="shared" si="46"/>
        <v>#REF!</v>
      </c>
      <c r="O189" s="5" t="e">
        <f>SUMPRODUCT((#REF!='지역별 지원개소'!$A189)*(#REF!='지역별 지원개소'!O$4))</f>
        <v>#REF!</v>
      </c>
      <c r="P189" s="5" t="e">
        <f>SUMPRODUCT((#REF!='지역별 지원개소'!$A189)*(#REF!='지역별 지원개소'!P$4))</f>
        <v>#REF!</v>
      </c>
      <c r="Q189" s="5" t="e">
        <f t="shared" si="47"/>
        <v>#REF!</v>
      </c>
      <c r="R189" s="5" t="e">
        <f>SUMPRODUCT((#REF!='지역별 지원개소'!$A189)*(#REF!='지역별 지원개소'!R$4))</f>
        <v>#REF!</v>
      </c>
      <c r="S189" s="5" t="e">
        <f>SUMPRODUCT((#REF!='지역별 지원개소'!$A189)*(#REF!='지역별 지원개소'!S$4))</f>
        <v>#REF!</v>
      </c>
      <c r="T189" s="5" t="e">
        <f t="shared" si="48"/>
        <v>#REF!</v>
      </c>
      <c r="U189" s="5" t="e">
        <f t="shared" si="49"/>
        <v>#REF!</v>
      </c>
      <c r="V189" s="5" t="e">
        <f t="shared" si="50"/>
        <v>#REF!</v>
      </c>
      <c r="W189" s="8" t="e">
        <f t="shared" si="51"/>
        <v>#REF!</v>
      </c>
      <c r="X189" s="8" t="e">
        <f t="shared" si="52"/>
        <v>#REF!</v>
      </c>
      <c r="Y189" s="9" t="e">
        <f t="shared" si="53"/>
        <v>#REF!</v>
      </c>
    </row>
    <row r="190" spans="1:25">
      <c r="A190" s="6" t="s">
        <v>156</v>
      </c>
      <c r="B190" s="7">
        <f t="shared" si="40"/>
        <v>374</v>
      </c>
      <c r="C190" s="7">
        <v>347</v>
      </c>
      <c r="D190" s="7">
        <v>27</v>
      </c>
      <c r="E190" s="7" t="e">
        <f t="shared" si="41"/>
        <v>#REF!</v>
      </c>
      <c r="F190" s="5" t="e">
        <f t="shared" si="42"/>
        <v>#REF!</v>
      </c>
      <c r="G190" s="5" t="e">
        <f t="shared" si="43"/>
        <v>#REF!</v>
      </c>
      <c r="H190" s="5" t="e">
        <f t="shared" si="44"/>
        <v>#REF!</v>
      </c>
      <c r="I190" s="5" t="e">
        <f>SUMPRODUCT((#REF!='지역별 지원개소'!$A190)*(#REF!='지역별 지원개소'!I$4))</f>
        <v>#REF!</v>
      </c>
      <c r="J190" s="5" t="e">
        <f>SUMPRODUCT((#REF!='지역별 지원개소'!$A190)*(#REF!='지역별 지원개소'!J$4))</f>
        <v>#REF!</v>
      </c>
      <c r="K190" s="5" t="e">
        <f t="shared" si="45"/>
        <v>#REF!</v>
      </c>
      <c r="L190" s="5" t="e">
        <f>SUMPRODUCT((#REF!='지역별 지원개소'!$A190)*(#REF!='지역별 지원개소'!L$4))</f>
        <v>#REF!</v>
      </c>
      <c r="M190" s="5" t="e">
        <f>SUMPRODUCT((#REF!='지역별 지원개소'!$A190)*(#REF!='지역별 지원개소'!M$4))</f>
        <v>#REF!</v>
      </c>
      <c r="N190" s="5" t="e">
        <f t="shared" si="46"/>
        <v>#REF!</v>
      </c>
      <c r="O190" s="5" t="e">
        <f>SUMPRODUCT((#REF!='지역별 지원개소'!$A190)*(#REF!='지역별 지원개소'!O$4))</f>
        <v>#REF!</v>
      </c>
      <c r="P190" s="5" t="e">
        <f>SUMPRODUCT((#REF!='지역별 지원개소'!$A190)*(#REF!='지역별 지원개소'!P$4))</f>
        <v>#REF!</v>
      </c>
      <c r="Q190" s="5" t="e">
        <f t="shared" si="47"/>
        <v>#REF!</v>
      </c>
      <c r="R190" s="5" t="e">
        <f>SUMPRODUCT((#REF!='지역별 지원개소'!$A190)*(#REF!='지역별 지원개소'!R$4))</f>
        <v>#REF!</v>
      </c>
      <c r="S190" s="5" t="e">
        <f>SUMPRODUCT((#REF!='지역별 지원개소'!$A190)*(#REF!='지역별 지원개소'!S$4))</f>
        <v>#REF!</v>
      </c>
      <c r="T190" s="5" t="e">
        <f t="shared" si="48"/>
        <v>#REF!</v>
      </c>
      <c r="U190" s="5" t="e">
        <f t="shared" si="49"/>
        <v>#REF!</v>
      </c>
      <c r="V190" s="5" t="e">
        <f t="shared" si="50"/>
        <v>#REF!</v>
      </c>
      <c r="W190" s="8" t="e">
        <f t="shared" si="51"/>
        <v>#REF!</v>
      </c>
      <c r="X190" s="8" t="e">
        <f t="shared" si="52"/>
        <v>#REF!</v>
      </c>
      <c r="Y190" s="9" t="e">
        <f t="shared" si="53"/>
        <v>#REF!</v>
      </c>
    </row>
    <row r="191" spans="1:25">
      <c r="A191" s="6" t="s">
        <v>157</v>
      </c>
      <c r="B191" s="7">
        <f t="shared" si="40"/>
        <v>246</v>
      </c>
      <c r="C191" s="7">
        <v>179</v>
      </c>
      <c r="D191" s="7">
        <v>67</v>
      </c>
      <c r="E191" s="7" t="e">
        <f t="shared" si="41"/>
        <v>#REF!</v>
      </c>
      <c r="F191" s="5" t="e">
        <f t="shared" si="42"/>
        <v>#REF!</v>
      </c>
      <c r="G191" s="5" t="e">
        <f t="shared" si="43"/>
        <v>#REF!</v>
      </c>
      <c r="H191" s="5" t="e">
        <f t="shared" si="44"/>
        <v>#REF!</v>
      </c>
      <c r="I191" s="5" t="e">
        <f>SUMPRODUCT((#REF!='지역별 지원개소'!$A191)*(#REF!='지역별 지원개소'!I$4))</f>
        <v>#REF!</v>
      </c>
      <c r="J191" s="5" t="e">
        <f>SUMPRODUCT((#REF!='지역별 지원개소'!$A191)*(#REF!='지역별 지원개소'!J$4))</f>
        <v>#REF!</v>
      </c>
      <c r="K191" s="5" t="e">
        <f t="shared" si="45"/>
        <v>#REF!</v>
      </c>
      <c r="L191" s="5" t="e">
        <f>SUMPRODUCT((#REF!='지역별 지원개소'!$A191)*(#REF!='지역별 지원개소'!L$4))</f>
        <v>#REF!</v>
      </c>
      <c r="M191" s="5" t="e">
        <f>SUMPRODUCT((#REF!='지역별 지원개소'!$A191)*(#REF!='지역별 지원개소'!M$4))</f>
        <v>#REF!</v>
      </c>
      <c r="N191" s="5" t="e">
        <f t="shared" si="46"/>
        <v>#REF!</v>
      </c>
      <c r="O191" s="5" t="e">
        <f>SUMPRODUCT((#REF!='지역별 지원개소'!$A191)*(#REF!='지역별 지원개소'!O$4))</f>
        <v>#REF!</v>
      </c>
      <c r="P191" s="5" t="e">
        <f>SUMPRODUCT((#REF!='지역별 지원개소'!$A191)*(#REF!='지역별 지원개소'!P$4))</f>
        <v>#REF!</v>
      </c>
      <c r="Q191" s="5" t="e">
        <f t="shared" si="47"/>
        <v>#REF!</v>
      </c>
      <c r="R191" s="5" t="e">
        <f>SUMPRODUCT((#REF!='지역별 지원개소'!$A191)*(#REF!='지역별 지원개소'!R$4))</f>
        <v>#REF!</v>
      </c>
      <c r="S191" s="5" t="e">
        <f>SUMPRODUCT((#REF!='지역별 지원개소'!$A191)*(#REF!='지역별 지원개소'!S$4))</f>
        <v>#REF!</v>
      </c>
      <c r="T191" s="5" t="e">
        <f t="shared" si="48"/>
        <v>#REF!</v>
      </c>
      <c r="U191" s="5" t="e">
        <f t="shared" si="49"/>
        <v>#REF!</v>
      </c>
      <c r="V191" s="5" t="e">
        <f t="shared" si="50"/>
        <v>#REF!</v>
      </c>
      <c r="W191" s="8" t="e">
        <f t="shared" si="51"/>
        <v>#REF!</v>
      </c>
      <c r="X191" s="8" t="e">
        <f t="shared" si="52"/>
        <v>#REF!</v>
      </c>
      <c r="Y191" s="9" t="e">
        <f t="shared" si="53"/>
        <v>#REF!</v>
      </c>
    </row>
    <row r="192" spans="1:25">
      <c r="A192" s="6" t="s">
        <v>158</v>
      </c>
      <c r="B192" s="7">
        <f t="shared" si="40"/>
        <v>445</v>
      </c>
      <c r="C192" s="7">
        <v>400</v>
      </c>
      <c r="D192" s="7">
        <v>45</v>
      </c>
      <c r="E192" s="7" t="e">
        <f t="shared" si="41"/>
        <v>#REF!</v>
      </c>
      <c r="F192" s="5" t="e">
        <f t="shared" si="42"/>
        <v>#REF!</v>
      </c>
      <c r="G192" s="5" t="e">
        <f t="shared" si="43"/>
        <v>#REF!</v>
      </c>
      <c r="H192" s="5" t="e">
        <f t="shared" si="44"/>
        <v>#REF!</v>
      </c>
      <c r="I192" s="5" t="e">
        <f>SUMPRODUCT((#REF!='지역별 지원개소'!$A192)*(#REF!='지역별 지원개소'!I$4))</f>
        <v>#REF!</v>
      </c>
      <c r="J192" s="5" t="e">
        <f>SUMPRODUCT((#REF!='지역별 지원개소'!$A192)*(#REF!='지역별 지원개소'!J$4))</f>
        <v>#REF!</v>
      </c>
      <c r="K192" s="5" t="e">
        <f t="shared" si="45"/>
        <v>#REF!</v>
      </c>
      <c r="L192" s="5" t="e">
        <f>SUMPRODUCT((#REF!='지역별 지원개소'!$A192)*(#REF!='지역별 지원개소'!L$4))</f>
        <v>#REF!</v>
      </c>
      <c r="M192" s="5" t="e">
        <f>SUMPRODUCT((#REF!='지역별 지원개소'!$A192)*(#REF!='지역별 지원개소'!M$4))</f>
        <v>#REF!</v>
      </c>
      <c r="N192" s="5" t="e">
        <f t="shared" si="46"/>
        <v>#REF!</v>
      </c>
      <c r="O192" s="5" t="e">
        <f>SUMPRODUCT((#REF!='지역별 지원개소'!$A192)*(#REF!='지역별 지원개소'!O$4))</f>
        <v>#REF!</v>
      </c>
      <c r="P192" s="5" t="e">
        <f>SUMPRODUCT((#REF!='지역별 지원개소'!$A192)*(#REF!='지역별 지원개소'!P$4))</f>
        <v>#REF!</v>
      </c>
      <c r="Q192" s="5" t="e">
        <f t="shared" si="47"/>
        <v>#REF!</v>
      </c>
      <c r="R192" s="5" t="e">
        <f>SUMPRODUCT((#REF!='지역별 지원개소'!$A192)*(#REF!='지역별 지원개소'!R$4))</f>
        <v>#REF!</v>
      </c>
      <c r="S192" s="5" t="e">
        <f>SUMPRODUCT((#REF!='지역별 지원개소'!$A192)*(#REF!='지역별 지원개소'!S$4))</f>
        <v>#REF!</v>
      </c>
      <c r="T192" s="5" t="e">
        <f t="shared" si="48"/>
        <v>#REF!</v>
      </c>
      <c r="U192" s="5" t="e">
        <f t="shared" si="49"/>
        <v>#REF!</v>
      </c>
      <c r="V192" s="5" t="e">
        <f t="shared" si="50"/>
        <v>#REF!</v>
      </c>
      <c r="W192" s="8" t="e">
        <f t="shared" si="51"/>
        <v>#REF!</v>
      </c>
      <c r="X192" s="8" t="e">
        <f t="shared" si="52"/>
        <v>#REF!</v>
      </c>
      <c r="Y192" s="9" t="e">
        <f t="shared" si="53"/>
        <v>#REF!</v>
      </c>
    </row>
    <row r="193" spans="1:25">
      <c r="A193" s="6" t="s">
        <v>159</v>
      </c>
      <c r="B193" s="7">
        <f t="shared" si="40"/>
        <v>454</v>
      </c>
      <c r="C193" s="7">
        <v>431</v>
      </c>
      <c r="D193" s="7">
        <v>23</v>
      </c>
      <c r="E193" s="7" t="e">
        <f t="shared" si="41"/>
        <v>#REF!</v>
      </c>
      <c r="F193" s="5" t="e">
        <f t="shared" si="42"/>
        <v>#REF!</v>
      </c>
      <c r="G193" s="5" t="e">
        <f t="shared" si="43"/>
        <v>#REF!</v>
      </c>
      <c r="H193" s="5" t="e">
        <f t="shared" si="44"/>
        <v>#REF!</v>
      </c>
      <c r="I193" s="5" t="e">
        <f>SUMPRODUCT((#REF!='지역별 지원개소'!$A193)*(#REF!='지역별 지원개소'!I$4))</f>
        <v>#REF!</v>
      </c>
      <c r="J193" s="5" t="e">
        <f>SUMPRODUCT((#REF!='지역별 지원개소'!$A193)*(#REF!='지역별 지원개소'!J$4))</f>
        <v>#REF!</v>
      </c>
      <c r="K193" s="5" t="e">
        <f t="shared" si="45"/>
        <v>#REF!</v>
      </c>
      <c r="L193" s="5" t="e">
        <f>SUMPRODUCT((#REF!='지역별 지원개소'!$A193)*(#REF!='지역별 지원개소'!L$4))</f>
        <v>#REF!</v>
      </c>
      <c r="M193" s="5" t="e">
        <f>SUMPRODUCT((#REF!='지역별 지원개소'!$A193)*(#REF!='지역별 지원개소'!M$4))</f>
        <v>#REF!</v>
      </c>
      <c r="N193" s="5" t="e">
        <f t="shared" si="46"/>
        <v>#REF!</v>
      </c>
      <c r="O193" s="5" t="e">
        <f>SUMPRODUCT((#REF!='지역별 지원개소'!$A193)*(#REF!='지역별 지원개소'!O$4))</f>
        <v>#REF!</v>
      </c>
      <c r="P193" s="5" t="e">
        <f>SUMPRODUCT((#REF!='지역별 지원개소'!$A193)*(#REF!='지역별 지원개소'!P$4))</f>
        <v>#REF!</v>
      </c>
      <c r="Q193" s="5" t="e">
        <f t="shared" si="47"/>
        <v>#REF!</v>
      </c>
      <c r="R193" s="5" t="e">
        <f>SUMPRODUCT((#REF!='지역별 지원개소'!$A193)*(#REF!='지역별 지원개소'!R$4))</f>
        <v>#REF!</v>
      </c>
      <c r="S193" s="5" t="e">
        <f>SUMPRODUCT((#REF!='지역별 지원개소'!$A193)*(#REF!='지역별 지원개소'!S$4))</f>
        <v>#REF!</v>
      </c>
      <c r="T193" s="5" t="e">
        <f t="shared" si="48"/>
        <v>#REF!</v>
      </c>
      <c r="U193" s="5" t="e">
        <f t="shared" si="49"/>
        <v>#REF!</v>
      </c>
      <c r="V193" s="5" t="e">
        <f t="shared" si="50"/>
        <v>#REF!</v>
      </c>
      <c r="W193" s="8" t="e">
        <f t="shared" si="51"/>
        <v>#REF!</v>
      </c>
      <c r="X193" s="8" t="e">
        <f t="shared" si="52"/>
        <v>#REF!</v>
      </c>
      <c r="Y193" s="9" t="e">
        <f t="shared" si="53"/>
        <v>#REF!</v>
      </c>
    </row>
    <row r="194" spans="1:25">
      <c r="A194" s="6" t="s">
        <v>160</v>
      </c>
      <c r="B194" s="7">
        <f t="shared" si="40"/>
        <v>702</v>
      </c>
      <c r="C194" s="7">
        <v>646</v>
      </c>
      <c r="D194" s="7">
        <v>56</v>
      </c>
      <c r="E194" s="7" t="e">
        <f t="shared" si="41"/>
        <v>#REF!</v>
      </c>
      <c r="F194" s="5" t="e">
        <f t="shared" si="42"/>
        <v>#REF!</v>
      </c>
      <c r="G194" s="5" t="e">
        <f t="shared" si="43"/>
        <v>#REF!</v>
      </c>
      <c r="H194" s="5" t="e">
        <f t="shared" si="44"/>
        <v>#REF!</v>
      </c>
      <c r="I194" s="5" t="e">
        <f>SUMPRODUCT((#REF!='지역별 지원개소'!$A194)*(#REF!='지역별 지원개소'!I$4))</f>
        <v>#REF!</v>
      </c>
      <c r="J194" s="5" t="e">
        <f>SUMPRODUCT((#REF!='지역별 지원개소'!$A194)*(#REF!='지역별 지원개소'!J$4))</f>
        <v>#REF!</v>
      </c>
      <c r="K194" s="5" t="e">
        <f t="shared" si="45"/>
        <v>#REF!</v>
      </c>
      <c r="L194" s="5" t="e">
        <f>SUMPRODUCT((#REF!='지역별 지원개소'!$A194)*(#REF!='지역별 지원개소'!L$4))</f>
        <v>#REF!</v>
      </c>
      <c r="M194" s="5" t="e">
        <f>SUMPRODUCT((#REF!='지역별 지원개소'!$A194)*(#REF!='지역별 지원개소'!M$4))</f>
        <v>#REF!</v>
      </c>
      <c r="N194" s="5" t="e">
        <f t="shared" si="46"/>
        <v>#REF!</v>
      </c>
      <c r="O194" s="5" t="e">
        <f>SUMPRODUCT((#REF!='지역별 지원개소'!$A194)*(#REF!='지역별 지원개소'!O$4))</f>
        <v>#REF!</v>
      </c>
      <c r="P194" s="5" t="e">
        <f>SUMPRODUCT((#REF!='지역별 지원개소'!$A194)*(#REF!='지역별 지원개소'!P$4))</f>
        <v>#REF!</v>
      </c>
      <c r="Q194" s="5" t="e">
        <f t="shared" si="47"/>
        <v>#REF!</v>
      </c>
      <c r="R194" s="5" t="e">
        <f>SUMPRODUCT((#REF!='지역별 지원개소'!$A194)*(#REF!='지역별 지원개소'!R$4))</f>
        <v>#REF!</v>
      </c>
      <c r="S194" s="5" t="e">
        <f>SUMPRODUCT((#REF!='지역별 지원개소'!$A194)*(#REF!='지역별 지원개소'!S$4))</f>
        <v>#REF!</v>
      </c>
      <c r="T194" s="5" t="e">
        <f t="shared" si="48"/>
        <v>#REF!</v>
      </c>
      <c r="U194" s="5" t="e">
        <f t="shared" si="49"/>
        <v>#REF!</v>
      </c>
      <c r="V194" s="5" t="e">
        <f t="shared" si="50"/>
        <v>#REF!</v>
      </c>
      <c r="W194" s="8" t="e">
        <f t="shared" si="51"/>
        <v>#REF!</v>
      </c>
      <c r="X194" s="8" t="e">
        <f t="shared" si="52"/>
        <v>#REF!</v>
      </c>
      <c r="Y194" s="9" t="e">
        <f t="shared" si="53"/>
        <v>#REF!</v>
      </c>
    </row>
    <row r="195" spans="1:25">
      <c r="A195" s="6" t="s">
        <v>161</v>
      </c>
      <c r="B195" s="7">
        <f t="shared" si="40"/>
        <v>425</v>
      </c>
      <c r="C195" s="7">
        <v>403</v>
      </c>
      <c r="D195" s="7">
        <v>22</v>
      </c>
      <c r="E195" s="7" t="e">
        <f t="shared" si="41"/>
        <v>#REF!</v>
      </c>
      <c r="F195" s="5" t="e">
        <f t="shared" si="42"/>
        <v>#REF!</v>
      </c>
      <c r="G195" s="5" t="e">
        <f t="shared" si="43"/>
        <v>#REF!</v>
      </c>
      <c r="H195" s="5" t="e">
        <f t="shared" si="44"/>
        <v>#REF!</v>
      </c>
      <c r="I195" s="5" t="e">
        <f>SUMPRODUCT((#REF!='지역별 지원개소'!$A195)*(#REF!='지역별 지원개소'!I$4))</f>
        <v>#REF!</v>
      </c>
      <c r="J195" s="5" t="e">
        <f>SUMPRODUCT((#REF!='지역별 지원개소'!$A195)*(#REF!='지역별 지원개소'!J$4))</f>
        <v>#REF!</v>
      </c>
      <c r="K195" s="5" t="e">
        <f t="shared" si="45"/>
        <v>#REF!</v>
      </c>
      <c r="L195" s="5" t="e">
        <f>SUMPRODUCT((#REF!='지역별 지원개소'!$A195)*(#REF!='지역별 지원개소'!L$4))</f>
        <v>#REF!</v>
      </c>
      <c r="M195" s="5" t="e">
        <f>SUMPRODUCT((#REF!='지역별 지원개소'!$A195)*(#REF!='지역별 지원개소'!M$4))</f>
        <v>#REF!</v>
      </c>
      <c r="N195" s="5" t="e">
        <f t="shared" si="46"/>
        <v>#REF!</v>
      </c>
      <c r="O195" s="5" t="e">
        <f>SUMPRODUCT((#REF!='지역별 지원개소'!$A195)*(#REF!='지역별 지원개소'!O$4))</f>
        <v>#REF!</v>
      </c>
      <c r="P195" s="5" t="e">
        <f>SUMPRODUCT((#REF!='지역별 지원개소'!$A195)*(#REF!='지역별 지원개소'!P$4))</f>
        <v>#REF!</v>
      </c>
      <c r="Q195" s="5" t="e">
        <f t="shared" si="47"/>
        <v>#REF!</v>
      </c>
      <c r="R195" s="5" t="e">
        <f>SUMPRODUCT((#REF!='지역별 지원개소'!$A195)*(#REF!='지역별 지원개소'!R$4))</f>
        <v>#REF!</v>
      </c>
      <c r="S195" s="5" t="e">
        <f>SUMPRODUCT((#REF!='지역별 지원개소'!$A195)*(#REF!='지역별 지원개소'!S$4))</f>
        <v>#REF!</v>
      </c>
      <c r="T195" s="5" t="e">
        <f t="shared" si="48"/>
        <v>#REF!</v>
      </c>
      <c r="U195" s="5" t="e">
        <f t="shared" si="49"/>
        <v>#REF!</v>
      </c>
      <c r="V195" s="5" t="e">
        <f t="shared" si="50"/>
        <v>#REF!</v>
      </c>
      <c r="W195" s="8" t="e">
        <f t="shared" si="51"/>
        <v>#REF!</v>
      </c>
      <c r="X195" s="8" t="e">
        <f t="shared" si="52"/>
        <v>#REF!</v>
      </c>
      <c r="Y195" s="9" t="e">
        <f t="shared" si="53"/>
        <v>#REF!</v>
      </c>
    </row>
    <row r="196" spans="1:25">
      <c r="A196" s="6" t="s">
        <v>162</v>
      </c>
      <c r="B196" s="7">
        <f t="shared" si="40"/>
        <v>576</v>
      </c>
      <c r="C196" s="7">
        <v>512</v>
      </c>
      <c r="D196" s="7">
        <v>64</v>
      </c>
      <c r="E196" s="7" t="e">
        <f t="shared" si="41"/>
        <v>#REF!</v>
      </c>
      <c r="F196" s="5" t="e">
        <f t="shared" si="42"/>
        <v>#REF!</v>
      </c>
      <c r="G196" s="5" t="e">
        <f t="shared" si="43"/>
        <v>#REF!</v>
      </c>
      <c r="H196" s="5" t="e">
        <f t="shared" si="44"/>
        <v>#REF!</v>
      </c>
      <c r="I196" s="5" t="e">
        <f>SUMPRODUCT((#REF!='지역별 지원개소'!$A196)*(#REF!='지역별 지원개소'!I$4))</f>
        <v>#REF!</v>
      </c>
      <c r="J196" s="5" t="e">
        <f>SUMPRODUCT((#REF!='지역별 지원개소'!$A196)*(#REF!='지역별 지원개소'!J$4))</f>
        <v>#REF!</v>
      </c>
      <c r="K196" s="5" t="e">
        <f t="shared" si="45"/>
        <v>#REF!</v>
      </c>
      <c r="L196" s="5" t="e">
        <f>SUMPRODUCT((#REF!='지역별 지원개소'!$A196)*(#REF!='지역별 지원개소'!L$4))</f>
        <v>#REF!</v>
      </c>
      <c r="M196" s="5" t="e">
        <f>SUMPRODUCT((#REF!='지역별 지원개소'!$A196)*(#REF!='지역별 지원개소'!M$4))</f>
        <v>#REF!</v>
      </c>
      <c r="N196" s="5" t="e">
        <f t="shared" si="46"/>
        <v>#REF!</v>
      </c>
      <c r="O196" s="5" t="e">
        <f>SUMPRODUCT((#REF!='지역별 지원개소'!$A196)*(#REF!='지역별 지원개소'!O$4))</f>
        <v>#REF!</v>
      </c>
      <c r="P196" s="5" t="e">
        <f>SUMPRODUCT((#REF!='지역별 지원개소'!$A196)*(#REF!='지역별 지원개소'!P$4))</f>
        <v>#REF!</v>
      </c>
      <c r="Q196" s="5" t="e">
        <f t="shared" si="47"/>
        <v>#REF!</v>
      </c>
      <c r="R196" s="5" t="e">
        <f>SUMPRODUCT((#REF!='지역별 지원개소'!$A196)*(#REF!='지역별 지원개소'!R$4))</f>
        <v>#REF!</v>
      </c>
      <c r="S196" s="5" t="e">
        <f>SUMPRODUCT((#REF!='지역별 지원개소'!$A196)*(#REF!='지역별 지원개소'!S$4))</f>
        <v>#REF!</v>
      </c>
      <c r="T196" s="5" t="e">
        <f t="shared" si="48"/>
        <v>#REF!</v>
      </c>
      <c r="U196" s="5" t="e">
        <f t="shared" si="49"/>
        <v>#REF!</v>
      </c>
      <c r="V196" s="5" t="e">
        <f t="shared" si="50"/>
        <v>#REF!</v>
      </c>
      <c r="W196" s="8" t="e">
        <f t="shared" si="51"/>
        <v>#REF!</v>
      </c>
      <c r="X196" s="8" t="e">
        <f t="shared" si="52"/>
        <v>#REF!</v>
      </c>
      <c r="Y196" s="9" t="e">
        <f t="shared" si="53"/>
        <v>#REF!</v>
      </c>
    </row>
    <row r="197" spans="1:25">
      <c r="A197" s="6" t="s">
        <v>163</v>
      </c>
      <c r="B197" s="7">
        <f t="shared" si="40"/>
        <v>388</v>
      </c>
      <c r="C197" s="7">
        <v>358</v>
      </c>
      <c r="D197" s="7">
        <v>30</v>
      </c>
      <c r="E197" s="7" t="e">
        <f t="shared" si="41"/>
        <v>#REF!</v>
      </c>
      <c r="F197" s="5" t="e">
        <f t="shared" si="42"/>
        <v>#REF!</v>
      </c>
      <c r="G197" s="5" t="e">
        <f t="shared" si="43"/>
        <v>#REF!</v>
      </c>
      <c r="H197" s="5" t="e">
        <f t="shared" si="44"/>
        <v>#REF!</v>
      </c>
      <c r="I197" s="5" t="e">
        <f>SUMPRODUCT((#REF!='지역별 지원개소'!$A197)*(#REF!='지역별 지원개소'!I$4))</f>
        <v>#REF!</v>
      </c>
      <c r="J197" s="5" t="e">
        <f>SUMPRODUCT((#REF!='지역별 지원개소'!$A197)*(#REF!='지역별 지원개소'!J$4))</f>
        <v>#REF!</v>
      </c>
      <c r="K197" s="5" t="e">
        <f t="shared" si="45"/>
        <v>#REF!</v>
      </c>
      <c r="L197" s="5" t="e">
        <f>SUMPRODUCT((#REF!='지역별 지원개소'!$A197)*(#REF!='지역별 지원개소'!L$4))</f>
        <v>#REF!</v>
      </c>
      <c r="M197" s="5" t="e">
        <f>SUMPRODUCT((#REF!='지역별 지원개소'!$A197)*(#REF!='지역별 지원개소'!M$4))</f>
        <v>#REF!</v>
      </c>
      <c r="N197" s="5" t="e">
        <f t="shared" si="46"/>
        <v>#REF!</v>
      </c>
      <c r="O197" s="5" t="e">
        <f>SUMPRODUCT((#REF!='지역별 지원개소'!$A197)*(#REF!='지역별 지원개소'!O$4))</f>
        <v>#REF!</v>
      </c>
      <c r="P197" s="5" t="e">
        <f>SUMPRODUCT((#REF!='지역별 지원개소'!$A197)*(#REF!='지역별 지원개소'!P$4))</f>
        <v>#REF!</v>
      </c>
      <c r="Q197" s="5" t="e">
        <f t="shared" si="47"/>
        <v>#REF!</v>
      </c>
      <c r="R197" s="5" t="e">
        <f>SUMPRODUCT((#REF!='지역별 지원개소'!$A197)*(#REF!='지역별 지원개소'!R$4))</f>
        <v>#REF!</v>
      </c>
      <c r="S197" s="5" t="e">
        <f>SUMPRODUCT((#REF!='지역별 지원개소'!$A197)*(#REF!='지역별 지원개소'!S$4))</f>
        <v>#REF!</v>
      </c>
      <c r="T197" s="5" t="e">
        <f t="shared" si="48"/>
        <v>#REF!</v>
      </c>
      <c r="U197" s="5" t="e">
        <f t="shared" si="49"/>
        <v>#REF!</v>
      </c>
      <c r="V197" s="5" t="e">
        <f t="shared" si="50"/>
        <v>#REF!</v>
      </c>
      <c r="W197" s="8" t="e">
        <f t="shared" si="51"/>
        <v>#REF!</v>
      </c>
      <c r="X197" s="8" t="e">
        <f t="shared" si="52"/>
        <v>#REF!</v>
      </c>
      <c r="Y197" s="9" t="e">
        <f t="shared" si="53"/>
        <v>#REF!</v>
      </c>
    </row>
    <row r="198" spans="1:25">
      <c r="A198" s="6" t="s">
        <v>164</v>
      </c>
      <c r="B198" s="7">
        <f t="shared" ref="B198:B251" si="58">C198+D198</f>
        <v>460</v>
      </c>
      <c r="C198" s="7">
        <v>433</v>
      </c>
      <c r="D198" s="7">
        <v>27</v>
      </c>
      <c r="E198" s="7" t="e">
        <f t="shared" ref="E198:E251" si="59">F198+G198</f>
        <v>#REF!</v>
      </c>
      <c r="F198" s="5" t="e">
        <f t="shared" si="42"/>
        <v>#REF!</v>
      </c>
      <c r="G198" s="5" t="e">
        <f t="shared" si="43"/>
        <v>#REF!</v>
      </c>
      <c r="H198" s="5" t="e">
        <f t="shared" si="44"/>
        <v>#REF!</v>
      </c>
      <c r="I198" s="5" t="e">
        <f>SUMPRODUCT((#REF!='지역별 지원개소'!$A198)*(#REF!='지역별 지원개소'!I$4))</f>
        <v>#REF!</v>
      </c>
      <c r="J198" s="5" t="e">
        <f>SUMPRODUCT((#REF!='지역별 지원개소'!$A198)*(#REF!='지역별 지원개소'!J$4))</f>
        <v>#REF!</v>
      </c>
      <c r="K198" s="5" t="e">
        <f t="shared" si="45"/>
        <v>#REF!</v>
      </c>
      <c r="L198" s="5" t="e">
        <f>SUMPRODUCT((#REF!='지역별 지원개소'!$A198)*(#REF!='지역별 지원개소'!L$4))</f>
        <v>#REF!</v>
      </c>
      <c r="M198" s="5" t="e">
        <f>SUMPRODUCT((#REF!='지역별 지원개소'!$A198)*(#REF!='지역별 지원개소'!M$4))</f>
        <v>#REF!</v>
      </c>
      <c r="N198" s="5" t="e">
        <f t="shared" si="46"/>
        <v>#REF!</v>
      </c>
      <c r="O198" s="5" t="e">
        <f>SUMPRODUCT((#REF!='지역별 지원개소'!$A198)*(#REF!='지역별 지원개소'!O$4))</f>
        <v>#REF!</v>
      </c>
      <c r="P198" s="5" t="e">
        <f>SUMPRODUCT((#REF!='지역별 지원개소'!$A198)*(#REF!='지역별 지원개소'!P$4))</f>
        <v>#REF!</v>
      </c>
      <c r="Q198" s="5" t="e">
        <f t="shared" si="47"/>
        <v>#REF!</v>
      </c>
      <c r="R198" s="5" t="e">
        <f>SUMPRODUCT((#REF!='지역별 지원개소'!$A198)*(#REF!='지역별 지원개소'!R$4))</f>
        <v>#REF!</v>
      </c>
      <c r="S198" s="5" t="e">
        <f>SUMPRODUCT((#REF!='지역별 지원개소'!$A198)*(#REF!='지역별 지원개소'!S$4))</f>
        <v>#REF!</v>
      </c>
      <c r="T198" s="5" t="e">
        <f t="shared" si="48"/>
        <v>#REF!</v>
      </c>
      <c r="U198" s="5" t="e">
        <f t="shared" si="49"/>
        <v>#REF!</v>
      </c>
      <c r="V198" s="5" t="e">
        <f t="shared" si="50"/>
        <v>#REF!</v>
      </c>
      <c r="W198" s="8" t="e">
        <f t="shared" si="51"/>
        <v>#REF!</v>
      </c>
      <c r="X198" s="8" t="e">
        <f t="shared" si="52"/>
        <v>#REF!</v>
      </c>
      <c r="Y198" s="9" t="e">
        <f t="shared" si="53"/>
        <v>#REF!</v>
      </c>
    </row>
    <row r="199" spans="1:25">
      <c r="A199" s="6" t="s">
        <v>165</v>
      </c>
      <c r="B199" s="7">
        <f t="shared" si="58"/>
        <v>320</v>
      </c>
      <c r="C199" s="7">
        <v>298</v>
      </c>
      <c r="D199" s="7">
        <v>22</v>
      </c>
      <c r="E199" s="7" t="e">
        <f t="shared" si="59"/>
        <v>#REF!</v>
      </c>
      <c r="F199" s="5" t="e">
        <f t="shared" ref="F199:F251" si="60">I199+L199+O199+R199</f>
        <v>#REF!</v>
      </c>
      <c r="G199" s="5" t="e">
        <f t="shared" ref="G199:G251" si="61">J199+M199+P199+S199</f>
        <v>#REF!</v>
      </c>
      <c r="H199" s="5" t="e">
        <f t="shared" ref="H199:H251" si="62">I199+J199</f>
        <v>#REF!</v>
      </c>
      <c r="I199" s="5" t="e">
        <f>SUMPRODUCT((#REF!='지역별 지원개소'!$A199)*(#REF!='지역별 지원개소'!I$4))</f>
        <v>#REF!</v>
      </c>
      <c r="J199" s="5" t="e">
        <f>SUMPRODUCT((#REF!='지역별 지원개소'!$A199)*(#REF!='지역별 지원개소'!J$4))</f>
        <v>#REF!</v>
      </c>
      <c r="K199" s="5" t="e">
        <f t="shared" ref="K199:K251" si="63">L199+M199</f>
        <v>#REF!</v>
      </c>
      <c r="L199" s="5" t="e">
        <f>SUMPRODUCT((#REF!='지역별 지원개소'!$A199)*(#REF!='지역별 지원개소'!L$4))</f>
        <v>#REF!</v>
      </c>
      <c r="M199" s="5" t="e">
        <f>SUMPRODUCT((#REF!='지역별 지원개소'!$A199)*(#REF!='지역별 지원개소'!M$4))</f>
        <v>#REF!</v>
      </c>
      <c r="N199" s="5" t="e">
        <f t="shared" ref="N199:N251" si="64">O199+P199</f>
        <v>#REF!</v>
      </c>
      <c r="O199" s="5" t="e">
        <f>SUMPRODUCT((#REF!='지역별 지원개소'!$A199)*(#REF!='지역별 지원개소'!O$4))</f>
        <v>#REF!</v>
      </c>
      <c r="P199" s="5" t="e">
        <f>SUMPRODUCT((#REF!='지역별 지원개소'!$A199)*(#REF!='지역별 지원개소'!P$4))</f>
        <v>#REF!</v>
      </c>
      <c r="Q199" s="5" t="e">
        <f t="shared" ref="Q199:Q251" si="65">R199+S199</f>
        <v>#REF!</v>
      </c>
      <c r="R199" s="5" t="e">
        <f>SUMPRODUCT((#REF!='지역별 지원개소'!$A199)*(#REF!='지역별 지원개소'!R$4))</f>
        <v>#REF!</v>
      </c>
      <c r="S199" s="5" t="e">
        <f>SUMPRODUCT((#REF!='지역별 지원개소'!$A199)*(#REF!='지역별 지원개소'!S$4))</f>
        <v>#REF!</v>
      </c>
      <c r="T199" s="5" t="e">
        <f t="shared" ref="T199:T251" si="66">U199+V199</f>
        <v>#REF!</v>
      </c>
      <c r="U199" s="5" t="e">
        <f t="shared" ref="U199:U251" si="67">C199-F199</f>
        <v>#REF!</v>
      </c>
      <c r="V199" s="5" t="e">
        <f t="shared" ref="V199:V251" si="68">D199-G199</f>
        <v>#REF!</v>
      </c>
      <c r="W199" s="8" t="e">
        <f t="shared" ref="W199:W251" si="69">E199/B199</f>
        <v>#REF!</v>
      </c>
      <c r="X199" s="8" t="e">
        <f t="shared" ref="X199:X251" si="70">F199/C199</f>
        <v>#REF!</v>
      </c>
      <c r="Y199" s="9" t="e">
        <f t="shared" ref="Y199:Y251" si="71">G199/D199</f>
        <v>#REF!</v>
      </c>
    </row>
    <row r="200" spans="1:25">
      <c r="A200" s="6" t="s">
        <v>166</v>
      </c>
      <c r="B200" s="7">
        <f t="shared" si="58"/>
        <v>347</v>
      </c>
      <c r="C200" s="7">
        <v>330</v>
      </c>
      <c r="D200" s="7">
        <v>17</v>
      </c>
      <c r="E200" s="7" t="e">
        <f t="shared" si="59"/>
        <v>#REF!</v>
      </c>
      <c r="F200" s="5" t="e">
        <f t="shared" si="60"/>
        <v>#REF!</v>
      </c>
      <c r="G200" s="5" t="e">
        <f t="shared" si="61"/>
        <v>#REF!</v>
      </c>
      <c r="H200" s="5" t="e">
        <f t="shared" si="62"/>
        <v>#REF!</v>
      </c>
      <c r="I200" s="5" t="e">
        <f>SUMPRODUCT((#REF!='지역별 지원개소'!$A200)*(#REF!='지역별 지원개소'!I$4))</f>
        <v>#REF!</v>
      </c>
      <c r="J200" s="5" t="e">
        <f>SUMPRODUCT((#REF!='지역별 지원개소'!$A200)*(#REF!='지역별 지원개소'!J$4))</f>
        <v>#REF!</v>
      </c>
      <c r="K200" s="5" t="e">
        <f t="shared" si="63"/>
        <v>#REF!</v>
      </c>
      <c r="L200" s="5" t="e">
        <f>SUMPRODUCT((#REF!='지역별 지원개소'!$A200)*(#REF!='지역별 지원개소'!L$4))</f>
        <v>#REF!</v>
      </c>
      <c r="M200" s="5" t="e">
        <f>SUMPRODUCT((#REF!='지역별 지원개소'!$A200)*(#REF!='지역별 지원개소'!M$4))</f>
        <v>#REF!</v>
      </c>
      <c r="N200" s="5" t="e">
        <f t="shared" si="64"/>
        <v>#REF!</v>
      </c>
      <c r="O200" s="5" t="e">
        <f>SUMPRODUCT((#REF!='지역별 지원개소'!$A200)*(#REF!='지역별 지원개소'!O$4))</f>
        <v>#REF!</v>
      </c>
      <c r="P200" s="5" t="e">
        <f>SUMPRODUCT((#REF!='지역별 지원개소'!$A200)*(#REF!='지역별 지원개소'!P$4))</f>
        <v>#REF!</v>
      </c>
      <c r="Q200" s="5" t="e">
        <f t="shared" si="65"/>
        <v>#REF!</v>
      </c>
      <c r="R200" s="5" t="e">
        <f>SUMPRODUCT((#REF!='지역별 지원개소'!$A200)*(#REF!='지역별 지원개소'!R$4))</f>
        <v>#REF!</v>
      </c>
      <c r="S200" s="5" t="e">
        <f>SUMPRODUCT((#REF!='지역별 지원개소'!$A200)*(#REF!='지역별 지원개소'!S$4))</f>
        <v>#REF!</v>
      </c>
      <c r="T200" s="5" t="e">
        <f t="shared" si="66"/>
        <v>#REF!</v>
      </c>
      <c r="U200" s="5" t="e">
        <f t="shared" si="67"/>
        <v>#REF!</v>
      </c>
      <c r="V200" s="5" t="e">
        <f t="shared" si="68"/>
        <v>#REF!</v>
      </c>
      <c r="W200" s="8" t="e">
        <f t="shared" si="69"/>
        <v>#REF!</v>
      </c>
      <c r="X200" s="8" t="e">
        <f t="shared" si="70"/>
        <v>#REF!</v>
      </c>
      <c r="Y200" s="9" t="e">
        <f t="shared" si="71"/>
        <v>#REF!</v>
      </c>
    </row>
    <row r="201" spans="1:25">
      <c r="A201" s="6" t="s">
        <v>167</v>
      </c>
      <c r="B201" s="7">
        <f t="shared" si="58"/>
        <v>410</v>
      </c>
      <c r="C201" s="7">
        <v>401</v>
      </c>
      <c r="D201" s="7">
        <v>9</v>
      </c>
      <c r="E201" s="7" t="e">
        <f t="shared" si="59"/>
        <v>#REF!</v>
      </c>
      <c r="F201" s="5" t="e">
        <f t="shared" si="60"/>
        <v>#REF!</v>
      </c>
      <c r="G201" s="5" t="e">
        <f t="shared" si="61"/>
        <v>#REF!</v>
      </c>
      <c r="H201" s="5" t="e">
        <f t="shared" si="62"/>
        <v>#REF!</v>
      </c>
      <c r="I201" s="5" t="e">
        <f>SUMPRODUCT((#REF!='지역별 지원개소'!$A201)*(#REF!='지역별 지원개소'!I$4))</f>
        <v>#REF!</v>
      </c>
      <c r="J201" s="5" t="e">
        <f>SUMPRODUCT((#REF!='지역별 지원개소'!$A201)*(#REF!='지역별 지원개소'!J$4))</f>
        <v>#REF!</v>
      </c>
      <c r="K201" s="5" t="e">
        <f t="shared" si="63"/>
        <v>#REF!</v>
      </c>
      <c r="L201" s="5" t="e">
        <f>SUMPRODUCT((#REF!='지역별 지원개소'!$A201)*(#REF!='지역별 지원개소'!L$4))</f>
        <v>#REF!</v>
      </c>
      <c r="M201" s="5" t="e">
        <f>SUMPRODUCT((#REF!='지역별 지원개소'!$A201)*(#REF!='지역별 지원개소'!M$4))</f>
        <v>#REF!</v>
      </c>
      <c r="N201" s="5" t="e">
        <f t="shared" si="64"/>
        <v>#REF!</v>
      </c>
      <c r="O201" s="5" t="e">
        <f>SUMPRODUCT((#REF!='지역별 지원개소'!$A201)*(#REF!='지역별 지원개소'!O$4))</f>
        <v>#REF!</v>
      </c>
      <c r="P201" s="5" t="e">
        <f>SUMPRODUCT((#REF!='지역별 지원개소'!$A201)*(#REF!='지역별 지원개소'!P$4))</f>
        <v>#REF!</v>
      </c>
      <c r="Q201" s="5" t="e">
        <f t="shared" si="65"/>
        <v>#REF!</v>
      </c>
      <c r="R201" s="5" t="e">
        <f>SUMPRODUCT((#REF!='지역별 지원개소'!$A201)*(#REF!='지역별 지원개소'!R$4))</f>
        <v>#REF!</v>
      </c>
      <c r="S201" s="5" t="e">
        <f>SUMPRODUCT((#REF!='지역별 지원개소'!$A201)*(#REF!='지역별 지원개소'!S$4))</f>
        <v>#REF!</v>
      </c>
      <c r="T201" s="5" t="e">
        <f t="shared" si="66"/>
        <v>#REF!</v>
      </c>
      <c r="U201" s="5" t="e">
        <f t="shared" si="67"/>
        <v>#REF!</v>
      </c>
      <c r="V201" s="5" t="e">
        <f t="shared" si="68"/>
        <v>#REF!</v>
      </c>
      <c r="W201" s="8" t="e">
        <f t="shared" si="69"/>
        <v>#REF!</v>
      </c>
      <c r="X201" s="8" t="e">
        <f t="shared" si="70"/>
        <v>#REF!</v>
      </c>
      <c r="Y201" s="9" t="e">
        <f t="shared" si="71"/>
        <v>#REF!</v>
      </c>
    </row>
    <row r="202" spans="1:25">
      <c r="A202" s="6" t="s">
        <v>168</v>
      </c>
      <c r="B202" s="7">
        <f t="shared" si="58"/>
        <v>283</v>
      </c>
      <c r="C202" s="7">
        <v>265</v>
      </c>
      <c r="D202" s="7">
        <v>18</v>
      </c>
      <c r="E202" s="7" t="e">
        <f t="shared" si="59"/>
        <v>#REF!</v>
      </c>
      <c r="F202" s="5" t="e">
        <f t="shared" si="60"/>
        <v>#REF!</v>
      </c>
      <c r="G202" s="5" t="e">
        <f t="shared" si="61"/>
        <v>#REF!</v>
      </c>
      <c r="H202" s="5" t="e">
        <f t="shared" si="62"/>
        <v>#REF!</v>
      </c>
      <c r="I202" s="5" t="e">
        <f>SUMPRODUCT((#REF!='지역별 지원개소'!$A202)*(#REF!='지역별 지원개소'!I$4))</f>
        <v>#REF!</v>
      </c>
      <c r="J202" s="5" t="e">
        <f>SUMPRODUCT((#REF!='지역별 지원개소'!$A202)*(#REF!='지역별 지원개소'!J$4))</f>
        <v>#REF!</v>
      </c>
      <c r="K202" s="5" t="e">
        <f t="shared" si="63"/>
        <v>#REF!</v>
      </c>
      <c r="L202" s="5" t="e">
        <f>SUMPRODUCT((#REF!='지역별 지원개소'!$A202)*(#REF!='지역별 지원개소'!L$4))</f>
        <v>#REF!</v>
      </c>
      <c r="M202" s="5" t="e">
        <f>SUMPRODUCT((#REF!='지역별 지원개소'!$A202)*(#REF!='지역별 지원개소'!M$4))</f>
        <v>#REF!</v>
      </c>
      <c r="N202" s="5" t="e">
        <f t="shared" si="64"/>
        <v>#REF!</v>
      </c>
      <c r="O202" s="5" t="e">
        <f>SUMPRODUCT((#REF!='지역별 지원개소'!$A202)*(#REF!='지역별 지원개소'!O$4))</f>
        <v>#REF!</v>
      </c>
      <c r="P202" s="5" t="e">
        <f>SUMPRODUCT((#REF!='지역별 지원개소'!$A202)*(#REF!='지역별 지원개소'!P$4))</f>
        <v>#REF!</v>
      </c>
      <c r="Q202" s="5" t="e">
        <f t="shared" si="65"/>
        <v>#REF!</v>
      </c>
      <c r="R202" s="5" t="e">
        <f>SUMPRODUCT((#REF!='지역별 지원개소'!$A202)*(#REF!='지역별 지원개소'!R$4))</f>
        <v>#REF!</v>
      </c>
      <c r="S202" s="5" t="e">
        <f>SUMPRODUCT((#REF!='지역별 지원개소'!$A202)*(#REF!='지역별 지원개소'!S$4))</f>
        <v>#REF!</v>
      </c>
      <c r="T202" s="5" t="e">
        <f t="shared" si="66"/>
        <v>#REF!</v>
      </c>
      <c r="U202" s="5" t="e">
        <f t="shared" si="67"/>
        <v>#REF!</v>
      </c>
      <c r="V202" s="5" t="e">
        <f t="shared" si="68"/>
        <v>#REF!</v>
      </c>
      <c r="W202" s="8" t="e">
        <f t="shared" si="69"/>
        <v>#REF!</v>
      </c>
      <c r="X202" s="8" t="e">
        <f t="shared" si="70"/>
        <v>#REF!</v>
      </c>
      <c r="Y202" s="9" t="e">
        <f t="shared" si="71"/>
        <v>#REF!</v>
      </c>
    </row>
    <row r="203" spans="1:25">
      <c r="A203" s="6" t="s">
        <v>169</v>
      </c>
      <c r="B203" s="7">
        <f t="shared" si="58"/>
        <v>369</v>
      </c>
      <c r="C203" s="7">
        <v>345</v>
      </c>
      <c r="D203" s="7">
        <v>24</v>
      </c>
      <c r="E203" s="7" t="e">
        <f t="shared" si="59"/>
        <v>#REF!</v>
      </c>
      <c r="F203" s="5" t="e">
        <f t="shared" si="60"/>
        <v>#REF!</v>
      </c>
      <c r="G203" s="5" t="e">
        <f t="shared" si="61"/>
        <v>#REF!</v>
      </c>
      <c r="H203" s="5" t="e">
        <f t="shared" si="62"/>
        <v>#REF!</v>
      </c>
      <c r="I203" s="5" t="e">
        <f>SUMPRODUCT((#REF!='지역별 지원개소'!$A203)*(#REF!='지역별 지원개소'!I$4))</f>
        <v>#REF!</v>
      </c>
      <c r="J203" s="5" t="e">
        <f>SUMPRODUCT((#REF!='지역별 지원개소'!$A203)*(#REF!='지역별 지원개소'!J$4))</f>
        <v>#REF!</v>
      </c>
      <c r="K203" s="5" t="e">
        <f t="shared" si="63"/>
        <v>#REF!</v>
      </c>
      <c r="L203" s="5" t="e">
        <f>SUMPRODUCT((#REF!='지역별 지원개소'!$A203)*(#REF!='지역별 지원개소'!L$4))</f>
        <v>#REF!</v>
      </c>
      <c r="M203" s="5" t="e">
        <f>SUMPRODUCT((#REF!='지역별 지원개소'!$A203)*(#REF!='지역별 지원개소'!M$4))</f>
        <v>#REF!</v>
      </c>
      <c r="N203" s="5" t="e">
        <f t="shared" si="64"/>
        <v>#REF!</v>
      </c>
      <c r="O203" s="5" t="e">
        <f>SUMPRODUCT((#REF!='지역별 지원개소'!$A203)*(#REF!='지역별 지원개소'!O$4))</f>
        <v>#REF!</v>
      </c>
      <c r="P203" s="5" t="e">
        <f>SUMPRODUCT((#REF!='지역별 지원개소'!$A203)*(#REF!='지역별 지원개소'!P$4))</f>
        <v>#REF!</v>
      </c>
      <c r="Q203" s="5" t="e">
        <f t="shared" si="65"/>
        <v>#REF!</v>
      </c>
      <c r="R203" s="5" t="e">
        <f>SUMPRODUCT((#REF!='지역별 지원개소'!$A203)*(#REF!='지역별 지원개소'!R$4))</f>
        <v>#REF!</v>
      </c>
      <c r="S203" s="5" t="e">
        <f>SUMPRODUCT((#REF!='지역별 지원개소'!$A203)*(#REF!='지역별 지원개소'!S$4))</f>
        <v>#REF!</v>
      </c>
      <c r="T203" s="5" t="e">
        <f t="shared" si="66"/>
        <v>#REF!</v>
      </c>
      <c r="U203" s="5" t="e">
        <f t="shared" si="67"/>
        <v>#REF!</v>
      </c>
      <c r="V203" s="5" t="e">
        <f t="shared" si="68"/>
        <v>#REF!</v>
      </c>
      <c r="W203" s="8" t="e">
        <f t="shared" si="69"/>
        <v>#REF!</v>
      </c>
      <c r="X203" s="8" t="e">
        <f t="shared" si="70"/>
        <v>#REF!</v>
      </c>
      <c r="Y203" s="9" t="e">
        <f t="shared" si="71"/>
        <v>#REF!</v>
      </c>
    </row>
    <row r="204" spans="1:25">
      <c r="A204" s="6" t="s">
        <v>170</v>
      </c>
      <c r="B204" s="7">
        <f t="shared" si="58"/>
        <v>600</v>
      </c>
      <c r="C204" s="7">
        <v>570</v>
      </c>
      <c r="D204" s="7">
        <v>30</v>
      </c>
      <c r="E204" s="7" t="e">
        <f t="shared" si="59"/>
        <v>#REF!</v>
      </c>
      <c r="F204" s="5" t="e">
        <f t="shared" si="60"/>
        <v>#REF!</v>
      </c>
      <c r="G204" s="5" t="e">
        <f t="shared" si="61"/>
        <v>#REF!</v>
      </c>
      <c r="H204" s="5" t="e">
        <f t="shared" si="62"/>
        <v>#REF!</v>
      </c>
      <c r="I204" s="5" t="e">
        <f>SUMPRODUCT((#REF!='지역별 지원개소'!$A204)*(#REF!='지역별 지원개소'!I$4))</f>
        <v>#REF!</v>
      </c>
      <c r="J204" s="5" t="e">
        <f>SUMPRODUCT((#REF!='지역별 지원개소'!$A204)*(#REF!='지역별 지원개소'!J$4))</f>
        <v>#REF!</v>
      </c>
      <c r="K204" s="5" t="e">
        <f t="shared" si="63"/>
        <v>#REF!</v>
      </c>
      <c r="L204" s="5" t="e">
        <f>SUMPRODUCT((#REF!='지역별 지원개소'!$A204)*(#REF!='지역별 지원개소'!L$4))</f>
        <v>#REF!</v>
      </c>
      <c r="M204" s="5" t="e">
        <f>SUMPRODUCT((#REF!='지역별 지원개소'!$A204)*(#REF!='지역별 지원개소'!M$4))</f>
        <v>#REF!</v>
      </c>
      <c r="N204" s="5" t="e">
        <f t="shared" si="64"/>
        <v>#REF!</v>
      </c>
      <c r="O204" s="5" t="e">
        <f>SUMPRODUCT((#REF!='지역별 지원개소'!$A204)*(#REF!='지역별 지원개소'!O$4))</f>
        <v>#REF!</v>
      </c>
      <c r="P204" s="5" t="e">
        <f>SUMPRODUCT((#REF!='지역별 지원개소'!$A204)*(#REF!='지역별 지원개소'!P$4))</f>
        <v>#REF!</v>
      </c>
      <c r="Q204" s="5" t="e">
        <f t="shared" si="65"/>
        <v>#REF!</v>
      </c>
      <c r="R204" s="5" t="e">
        <f>SUMPRODUCT((#REF!='지역별 지원개소'!$A204)*(#REF!='지역별 지원개소'!R$4))</f>
        <v>#REF!</v>
      </c>
      <c r="S204" s="5" t="e">
        <f>SUMPRODUCT((#REF!='지역별 지원개소'!$A204)*(#REF!='지역별 지원개소'!S$4))</f>
        <v>#REF!</v>
      </c>
      <c r="T204" s="5" t="e">
        <f t="shared" si="66"/>
        <v>#REF!</v>
      </c>
      <c r="U204" s="5" t="e">
        <f t="shared" si="67"/>
        <v>#REF!</v>
      </c>
      <c r="V204" s="5" t="e">
        <f t="shared" si="68"/>
        <v>#REF!</v>
      </c>
      <c r="W204" s="8" t="e">
        <f t="shared" si="69"/>
        <v>#REF!</v>
      </c>
      <c r="X204" s="8" t="e">
        <f t="shared" si="70"/>
        <v>#REF!</v>
      </c>
      <c r="Y204" s="9" t="e">
        <f t="shared" si="71"/>
        <v>#REF!</v>
      </c>
    </row>
    <row r="205" spans="1:25">
      <c r="A205" s="6" t="s">
        <v>171</v>
      </c>
      <c r="B205" s="7">
        <f t="shared" si="58"/>
        <v>460</v>
      </c>
      <c r="C205" s="7">
        <v>426</v>
      </c>
      <c r="D205" s="7">
        <v>34</v>
      </c>
      <c r="E205" s="7" t="e">
        <f t="shared" si="59"/>
        <v>#REF!</v>
      </c>
      <c r="F205" s="5" t="e">
        <f t="shared" si="60"/>
        <v>#REF!</v>
      </c>
      <c r="G205" s="5" t="e">
        <f t="shared" si="61"/>
        <v>#REF!</v>
      </c>
      <c r="H205" s="5" t="e">
        <f t="shared" si="62"/>
        <v>#REF!</v>
      </c>
      <c r="I205" s="5" t="e">
        <f>SUMPRODUCT((#REF!='지역별 지원개소'!$A205)*(#REF!='지역별 지원개소'!I$4))</f>
        <v>#REF!</v>
      </c>
      <c r="J205" s="5" t="e">
        <f>SUMPRODUCT((#REF!='지역별 지원개소'!$A205)*(#REF!='지역별 지원개소'!J$4))</f>
        <v>#REF!</v>
      </c>
      <c r="K205" s="5" t="e">
        <f t="shared" si="63"/>
        <v>#REF!</v>
      </c>
      <c r="L205" s="5" t="e">
        <f>SUMPRODUCT((#REF!='지역별 지원개소'!$A205)*(#REF!='지역별 지원개소'!L$4))</f>
        <v>#REF!</v>
      </c>
      <c r="M205" s="5" t="e">
        <f>SUMPRODUCT((#REF!='지역별 지원개소'!$A205)*(#REF!='지역별 지원개소'!M$4))</f>
        <v>#REF!</v>
      </c>
      <c r="N205" s="5" t="e">
        <f t="shared" si="64"/>
        <v>#REF!</v>
      </c>
      <c r="O205" s="5" t="e">
        <f>SUMPRODUCT((#REF!='지역별 지원개소'!$A205)*(#REF!='지역별 지원개소'!O$4))</f>
        <v>#REF!</v>
      </c>
      <c r="P205" s="5" t="e">
        <f>SUMPRODUCT((#REF!='지역별 지원개소'!$A205)*(#REF!='지역별 지원개소'!P$4))</f>
        <v>#REF!</v>
      </c>
      <c r="Q205" s="5" t="e">
        <f t="shared" si="65"/>
        <v>#REF!</v>
      </c>
      <c r="R205" s="5" t="e">
        <f>SUMPRODUCT((#REF!='지역별 지원개소'!$A205)*(#REF!='지역별 지원개소'!R$4))</f>
        <v>#REF!</v>
      </c>
      <c r="S205" s="5" t="e">
        <f>SUMPRODUCT((#REF!='지역별 지원개소'!$A205)*(#REF!='지역별 지원개소'!S$4))</f>
        <v>#REF!</v>
      </c>
      <c r="T205" s="5" t="e">
        <f t="shared" si="66"/>
        <v>#REF!</v>
      </c>
      <c r="U205" s="5" t="e">
        <f t="shared" si="67"/>
        <v>#REF!</v>
      </c>
      <c r="V205" s="5" t="e">
        <f t="shared" si="68"/>
        <v>#REF!</v>
      </c>
      <c r="W205" s="8" t="e">
        <f t="shared" si="69"/>
        <v>#REF!</v>
      </c>
      <c r="X205" s="8" t="e">
        <f t="shared" si="70"/>
        <v>#REF!</v>
      </c>
      <c r="Y205" s="9" t="e">
        <f t="shared" si="71"/>
        <v>#REF!</v>
      </c>
    </row>
    <row r="206" spans="1:25">
      <c r="A206" s="22" t="s">
        <v>172</v>
      </c>
      <c r="B206" s="23">
        <f t="shared" si="58"/>
        <v>8398</v>
      </c>
      <c r="C206" s="23">
        <f>SUM(C207:C229)</f>
        <v>7734</v>
      </c>
      <c r="D206" s="23">
        <f t="shared" ref="D206:S206" si="72">SUM(D207:D229)</f>
        <v>664</v>
      </c>
      <c r="E206" s="23" t="e">
        <f t="shared" si="59"/>
        <v>#REF!</v>
      </c>
      <c r="F206" s="23" t="e">
        <f t="shared" si="60"/>
        <v>#REF!</v>
      </c>
      <c r="G206" s="23" t="e">
        <f t="shared" si="61"/>
        <v>#REF!</v>
      </c>
      <c r="H206" s="23" t="e">
        <f t="shared" si="62"/>
        <v>#REF!</v>
      </c>
      <c r="I206" s="23" t="e">
        <f t="shared" si="72"/>
        <v>#REF!</v>
      </c>
      <c r="J206" s="23" t="e">
        <f t="shared" si="72"/>
        <v>#REF!</v>
      </c>
      <c r="K206" s="23" t="e">
        <f t="shared" si="63"/>
        <v>#REF!</v>
      </c>
      <c r="L206" s="23" t="e">
        <f t="shared" si="72"/>
        <v>#REF!</v>
      </c>
      <c r="M206" s="23" t="e">
        <f t="shared" si="72"/>
        <v>#REF!</v>
      </c>
      <c r="N206" s="23" t="e">
        <f t="shared" si="64"/>
        <v>#REF!</v>
      </c>
      <c r="O206" s="23" t="e">
        <f t="shared" si="72"/>
        <v>#REF!</v>
      </c>
      <c r="P206" s="23" t="e">
        <f t="shared" si="72"/>
        <v>#REF!</v>
      </c>
      <c r="Q206" s="23" t="e">
        <f t="shared" si="65"/>
        <v>#REF!</v>
      </c>
      <c r="R206" s="23" t="e">
        <f t="shared" si="72"/>
        <v>#REF!</v>
      </c>
      <c r="S206" s="23" t="e">
        <f t="shared" si="72"/>
        <v>#REF!</v>
      </c>
      <c r="T206" s="23" t="e">
        <f t="shared" si="66"/>
        <v>#REF!</v>
      </c>
      <c r="U206" s="23" t="e">
        <f t="shared" si="67"/>
        <v>#REF!</v>
      </c>
      <c r="V206" s="23" t="e">
        <f t="shared" si="68"/>
        <v>#REF!</v>
      </c>
      <c r="W206" s="27" t="e">
        <f t="shared" si="69"/>
        <v>#REF!</v>
      </c>
      <c r="X206" s="27" t="e">
        <f t="shared" si="70"/>
        <v>#REF!</v>
      </c>
      <c r="Y206" s="28" t="e">
        <f t="shared" si="71"/>
        <v>#REF!</v>
      </c>
    </row>
    <row r="207" spans="1:25">
      <c r="A207" s="6" t="s">
        <v>173</v>
      </c>
      <c r="B207" s="7">
        <f t="shared" si="58"/>
        <v>423</v>
      </c>
      <c r="C207" s="7">
        <v>359</v>
      </c>
      <c r="D207" s="7">
        <v>64</v>
      </c>
      <c r="E207" s="7" t="e">
        <f t="shared" si="59"/>
        <v>#REF!</v>
      </c>
      <c r="F207" s="5" t="e">
        <f t="shared" si="60"/>
        <v>#REF!</v>
      </c>
      <c r="G207" s="5" t="e">
        <f t="shared" si="61"/>
        <v>#REF!</v>
      </c>
      <c r="H207" s="5" t="e">
        <f t="shared" si="62"/>
        <v>#REF!</v>
      </c>
      <c r="I207" s="5" t="e">
        <f>SUMPRODUCT((#REF!='지역별 지원개소'!$A207)*(#REF!='지역별 지원개소'!I$4))</f>
        <v>#REF!</v>
      </c>
      <c r="J207" s="5" t="e">
        <f>SUMPRODUCT((#REF!='지역별 지원개소'!$A207)*(#REF!='지역별 지원개소'!J$4))</f>
        <v>#REF!</v>
      </c>
      <c r="K207" s="5" t="e">
        <f t="shared" si="63"/>
        <v>#REF!</v>
      </c>
      <c r="L207" s="5" t="e">
        <f>SUMPRODUCT((#REF!='지역별 지원개소'!$A207)*(#REF!='지역별 지원개소'!L$4))</f>
        <v>#REF!</v>
      </c>
      <c r="M207" s="5" t="e">
        <f>SUMPRODUCT((#REF!='지역별 지원개소'!$A207)*(#REF!='지역별 지원개소'!M$4))</f>
        <v>#REF!</v>
      </c>
      <c r="N207" s="5" t="e">
        <f t="shared" si="64"/>
        <v>#REF!</v>
      </c>
      <c r="O207" s="5" t="e">
        <f>SUMPRODUCT((#REF!='지역별 지원개소'!$A207)*(#REF!='지역별 지원개소'!O$4))</f>
        <v>#REF!</v>
      </c>
      <c r="P207" s="5" t="e">
        <f>SUMPRODUCT((#REF!='지역별 지원개소'!$A207)*(#REF!='지역별 지원개소'!P$4))</f>
        <v>#REF!</v>
      </c>
      <c r="Q207" s="5" t="e">
        <f t="shared" si="65"/>
        <v>#REF!</v>
      </c>
      <c r="R207" s="5" t="e">
        <f>SUMPRODUCT((#REF!='지역별 지원개소'!$A207)*(#REF!='지역별 지원개소'!R$4))</f>
        <v>#REF!</v>
      </c>
      <c r="S207" s="5" t="e">
        <f>SUMPRODUCT((#REF!='지역별 지원개소'!$A207)*(#REF!='지역별 지원개소'!S$4))</f>
        <v>#REF!</v>
      </c>
      <c r="T207" s="5" t="e">
        <f t="shared" si="66"/>
        <v>#REF!</v>
      </c>
      <c r="U207" s="5" t="e">
        <f t="shared" si="67"/>
        <v>#REF!</v>
      </c>
      <c r="V207" s="5" t="e">
        <f t="shared" si="68"/>
        <v>#REF!</v>
      </c>
      <c r="W207" s="8" t="e">
        <f t="shared" si="69"/>
        <v>#REF!</v>
      </c>
      <c r="X207" s="8" t="e">
        <f t="shared" si="70"/>
        <v>#REF!</v>
      </c>
      <c r="Y207" s="9" t="e">
        <f t="shared" si="71"/>
        <v>#REF!</v>
      </c>
    </row>
    <row r="208" spans="1:25">
      <c r="A208" s="6" t="s">
        <v>174</v>
      </c>
      <c r="B208" s="7">
        <f t="shared" si="58"/>
        <v>649</v>
      </c>
      <c r="C208" s="7">
        <v>605</v>
      </c>
      <c r="D208" s="7">
        <v>44</v>
      </c>
      <c r="E208" s="7" t="e">
        <f t="shared" si="59"/>
        <v>#REF!</v>
      </c>
      <c r="F208" s="5" t="e">
        <f t="shared" si="60"/>
        <v>#REF!</v>
      </c>
      <c r="G208" s="5" t="e">
        <f t="shared" si="61"/>
        <v>#REF!</v>
      </c>
      <c r="H208" s="5" t="e">
        <f t="shared" si="62"/>
        <v>#REF!</v>
      </c>
      <c r="I208" s="5" t="e">
        <f>SUMPRODUCT((#REF!='지역별 지원개소'!$A208)*(#REF!='지역별 지원개소'!I$4))</f>
        <v>#REF!</v>
      </c>
      <c r="J208" s="5" t="e">
        <f>SUMPRODUCT((#REF!='지역별 지원개소'!$A208)*(#REF!='지역별 지원개소'!J$4))</f>
        <v>#REF!</v>
      </c>
      <c r="K208" s="5" t="e">
        <f t="shared" si="63"/>
        <v>#REF!</v>
      </c>
      <c r="L208" s="5" t="e">
        <f>SUMPRODUCT((#REF!='지역별 지원개소'!$A208)*(#REF!='지역별 지원개소'!L$4))</f>
        <v>#REF!</v>
      </c>
      <c r="M208" s="5" t="e">
        <f>SUMPRODUCT((#REF!='지역별 지원개소'!$A208)*(#REF!='지역별 지원개소'!M$4))</f>
        <v>#REF!</v>
      </c>
      <c r="N208" s="5" t="e">
        <f t="shared" si="64"/>
        <v>#REF!</v>
      </c>
      <c r="O208" s="5" t="e">
        <f>SUMPRODUCT((#REF!='지역별 지원개소'!$A208)*(#REF!='지역별 지원개소'!O$4))</f>
        <v>#REF!</v>
      </c>
      <c r="P208" s="5" t="e">
        <f>SUMPRODUCT((#REF!='지역별 지원개소'!$A208)*(#REF!='지역별 지원개소'!P$4))</f>
        <v>#REF!</v>
      </c>
      <c r="Q208" s="5" t="e">
        <f t="shared" si="65"/>
        <v>#REF!</v>
      </c>
      <c r="R208" s="5" t="e">
        <f>SUMPRODUCT((#REF!='지역별 지원개소'!$A208)*(#REF!='지역별 지원개소'!R$4))</f>
        <v>#REF!</v>
      </c>
      <c r="S208" s="5" t="e">
        <f>SUMPRODUCT((#REF!='지역별 지원개소'!$A208)*(#REF!='지역별 지원개소'!S$4))</f>
        <v>#REF!</v>
      </c>
      <c r="T208" s="5" t="e">
        <f t="shared" si="66"/>
        <v>#REF!</v>
      </c>
      <c r="U208" s="5" t="e">
        <f t="shared" si="67"/>
        <v>#REF!</v>
      </c>
      <c r="V208" s="5" t="e">
        <f t="shared" si="68"/>
        <v>#REF!</v>
      </c>
      <c r="W208" s="8" t="e">
        <f t="shared" si="69"/>
        <v>#REF!</v>
      </c>
      <c r="X208" s="8" t="e">
        <f t="shared" si="70"/>
        <v>#REF!</v>
      </c>
      <c r="Y208" s="9" t="e">
        <f t="shared" si="71"/>
        <v>#REF!</v>
      </c>
    </row>
    <row r="209" spans="1:25">
      <c r="A209" s="6" t="s">
        <v>175</v>
      </c>
      <c r="B209" s="7">
        <f t="shared" si="58"/>
        <v>204</v>
      </c>
      <c r="C209" s="7">
        <v>196</v>
      </c>
      <c r="D209" s="7">
        <v>8</v>
      </c>
      <c r="E209" s="7" t="e">
        <f t="shared" si="59"/>
        <v>#REF!</v>
      </c>
      <c r="F209" s="5" t="e">
        <f t="shared" si="60"/>
        <v>#REF!</v>
      </c>
      <c r="G209" s="5" t="e">
        <f t="shared" si="61"/>
        <v>#REF!</v>
      </c>
      <c r="H209" s="5" t="e">
        <f t="shared" si="62"/>
        <v>#REF!</v>
      </c>
      <c r="I209" s="5" t="e">
        <f>SUMPRODUCT((#REF!='지역별 지원개소'!$A209)*(#REF!='지역별 지원개소'!I$4))</f>
        <v>#REF!</v>
      </c>
      <c r="J209" s="5" t="e">
        <f>SUMPRODUCT((#REF!='지역별 지원개소'!$A209)*(#REF!='지역별 지원개소'!J$4))</f>
        <v>#REF!</v>
      </c>
      <c r="K209" s="5" t="e">
        <f t="shared" si="63"/>
        <v>#REF!</v>
      </c>
      <c r="L209" s="5" t="e">
        <f>SUMPRODUCT((#REF!='지역별 지원개소'!$A209)*(#REF!='지역별 지원개소'!L$4))</f>
        <v>#REF!</v>
      </c>
      <c r="M209" s="5" t="e">
        <f>SUMPRODUCT((#REF!='지역별 지원개소'!$A209)*(#REF!='지역별 지원개소'!M$4))</f>
        <v>#REF!</v>
      </c>
      <c r="N209" s="5" t="e">
        <f t="shared" si="64"/>
        <v>#REF!</v>
      </c>
      <c r="O209" s="5" t="e">
        <f>SUMPRODUCT((#REF!='지역별 지원개소'!$A209)*(#REF!='지역별 지원개소'!O$4))</f>
        <v>#REF!</v>
      </c>
      <c r="P209" s="5" t="e">
        <f>SUMPRODUCT((#REF!='지역별 지원개소'!$A209)*(#REF!='지역별 지원개소'!P$4))</f>
        <v>#REF!</v>
      </c>
      <c r="Q209" s="5" t="e">
        <f t="shared" si="65"/>
        <v>#REF!</v>
      </c>
      <c r="R209" s="5" t="e">
        <f>SUMPRODUCT((#REF!='지역별 지원개소'!$A209)*(#REF!='지역별 지원개소'!R$4))</f>
        <v>#REF!</v>
      </c>
      <c r="S209" s="5" t="e">
        <f>SUMPRODUCT((#REF!='지역별 지원개소'!$A209)*(#REF!='지역별 지원개소'!S$4))</f>
        <v>#REF!</v>
      </c>
      <c r="T209" s="5" t="e">
        <f t="shared" si="66"/>
        <v>#REF!</v>
      </c>
      <c r="U209" s="5" t="e">
        <f t="shared" si="67"/>
        <v>#REF!</v>
      </c>
      <c r="V209" s="5" t="e">
        <f t="shared" si="68"/>
        <v>#REF!</v>
      </c>
      <c r="W209" s="8" t="e">
        <f t="shared" si="69"/>
        <v>#REF!</v>
      </c>
      <c r="X209" s="8" t="e">
        <f t="shared" si="70"/>
        <v>#REF!</v>
      </c>
      <c r="Y209" s="9" t="e">
        <f t="shared" si="71"/>
        <v>#REF!</v>
      </c>
    </row>
    <row r="210" spans="1:25">
      <c r="A210" s="6" t="s">
        <v>176</v>
      </c>
      <c r="B210" s="7">
        <f t="shared" si="58"/>
        <v>437</v>
      </c>
      <c r="C210" s="7">
        <v>377</v>
      </c>
      <c r="D210" s="7">
        <v>60</v>
      </c>
      <c r="E210" s="7" t="e">
        <f t="shared" si="59"/>
        <v>#REF!</v>
      </c>
      <c r="F210" s="5" t="e">
        <f t="shared" si="60"/>
        <v>#REF!</v>
      </c>
      <c r="G210" s="5" t="e">
        <f t="shared" si="61"/>
        <v>#REF!</v>
      </c>
      <c r="H210" s="5" t="e">
        <f t="shared" si="62"/>
        <v>#REF!</v>
      </c>
      <c r="I210" s="5" t="e">
        <f>SUMPRODUCT((#REF!='지역별 지원개소'!$A210)*(#REF!='지역별 지원개소'!I$4))</f>
        <v>#REF!</v>
      </c>
      <c r="J210" s="5" t="e">
        <f>SUMPRODUCT((#REF!='지역별 지원개소'!$A210)*(#REF!='지역별 지원개소'!J$4))</f>
        <v>#REF!</v>
      </c>
      <c r="K210" s="5" t="e">
        <f t="shared" si="63"/>
        <v>#REF!</v>
      </c>
      <c r="L210" s="5" t="e">
        <f>SUMPRODUCT((#REF!='지역별 지원개소'!$A210)*(#REF!='지역별 지원개소'!L$4))</f>
        <v>#REF!</v>
      </c>
      <c r="M210" s="5" t="e">
        <f>SUMPRODUCT((#REF!='지역별 지원개소'!$A210)*(#REF!='지역별 지원개소'!M$4))</f>
        <v>#REF!</v>
      </c>
      <c r="N210" s="5" t="e">
        <f t="shared" si="64"/>
        <v>#REF!</v>
      </c>
      <c r="O210" s="5" t="e">
        <f>SUMPRODUCT((#REF!='지역별 지원개소'!$A210)*(#REF!='지역별 지원개소'!O$4))</f>
        <v>#REF!</v>
      </c>
      <c r="P210" s="5" t="e">
        <f>SUMPRODUCT((#REF!='지역별 지원개소'!$A210)*(#REF!='지역별 지원개소'!P$4))</f>
        <v>#REF!</v>
      </c>
      <c r="Q210" s="5" t="e">
        <f t="shared" si="65"/>
        <v>#REF!</v>
      </c>
      <c r="R210" s="5" t="e">
        <f>SUMPRODUCT((#REF!='지역별 지원개소'!$A210)*(#REF!='지역별 지원개소'!R$4))</f>
        <v>#REF!</v>
      </c>
      <c r="S210" s="5" t="e">
        <f>SUMPRODUCT((#REF!='지역별 지원개소'!$A210)*(#REF!='지역별 지원개소'!S$4))</f>
        <v>#REF!</v>
      </c>
      <c r="T210" s="5" t="e">
        <f t="shared" si="66"/>
        <v>#REF!</v>
      </c>
      <c r="U210" s="5" t="e">
        <f t="shared" si="67"/>
        <v>#REF!</v>
      </c>
      <c r="V210" s="5" t="e">
        <f t="shared" si="68"/>
        <v>#REF!</v>
      </c>
      <c r="W210" s="8" t="e">
        <f t="shared" si="69"/>
        <v>#REF!</v>
      </c>
      <c r="X210" s="8" t="e">
        <f t="shared" si="70"/>
        <v>#REF!</v>
      </c>
      <c r="Y210" s="9" t="e">
        <f t="shared" si="71"/>
        <v>#REF!</v>
      </c>
    </row>
    <row r="211" spans="1:25">
      <c r="A211" s="6" t="s">
        <v>177</v>
      </c>
      <c r="B211" s="7">
        <f t="shared" si="58"/>
        <v>215</v>
      </c>
      <c r="C211" s="7">
        <v>203</v>
      </c>
      <c r="D211" s="7">
        <v>12</v>
      </c>
      <c r="E211" s="7" t="e">
        <f t="shared" si="59"/>
        <v>#REF!</v>
      </c>
      <c r="F211" s="5" t="e">
        <f t="shared" si="60"/>
        <v>#REF!</v>
      </c>
      <c r="G211" s="5" t="e">
        <f t="shared" si="61"/>
        <v>#REF!</v>
      </c>
      <c r="H211" s="5" t="e">
        <f t="shared" si="62"/>
        <v>#REF!</v>
      </c>
      <c r="I211" s="5" t="e">
        <f>SUMPRODUCT((#REF!='지역별 지원개소'!$A211)*(#REF!='지역별 지원개소'!I$4))</f>
        <v>#REF!</v>
      </c>
      <c r="J211" s="5" t="e">
        <f>SUMPRODUCT((#REF!='지역별 지원개소'!$A211)*(#REF!='지역별 지원개소'!J$4))</f>
        <v>#REF!</v>
      </c>
      <c r="K211" s="5" t="e">
        <f t="shared" si="63"/>
        <v>#REF!</v>
      </c>
      <c r="L211" s="5" t="e">
        <f>SUMPRODUCT((#REF!='지역별 지원개소'!$A211)*(#REF!='지역별 지원개소'!L$4))</f>
        <v>#REF!</v>
      </c>
      <c r="M211" s="5" t="e">
        <f>SUMPRODUCT((#REF!='지역별 지원개소'!$A211)*(#REF!='지역별 지원개소'!M$4))</f>
        <v>#REF!</v>
      </c>
      <c r="N211" s="5" t="e">
        <f t="shared" si="64"/>
        <v>#REF!</v>
      </c>
      <c r="O211" s="5" t="e">
        <f>SUMPRODUCT((#REF!='지역별 지원개소'!$A211)*(#REF!='지역별 지원개소'!O$4))</f>
        <v>#REF!</v>
      </c>
      <c r="P211" s="5" t="e">
        <f>SUMPRODUCT((#REF!='지역별 지원개소'!$A211)*(#REF!='지역별 지원개소'!P$4))</f>
        <v>#REF!</v>
      </c>
      <c r="Q211" s="5" t="e">
        <f t="shared" si="65"/>
        <v>#REF!</v>
      </c>
      <c r="R211" s="5" t="e">
        <f>SUMPRODUCT((#REF!='지역별 지원개소'!$A211)*(#REF!='지역별 지원개소'!R$4))</f>
        <v>#REF!</v>
      </c>
      <c r="S211" s="5" t="e">
        <f>SUMPRODUCT((#REF!='지역별 지원개소'!$A211)*(#REF!='지역별 지원개소'!S$4))</f>
        <v>#REF!</v>
      </c>
      <c r="T211" s="5" t="e">
        <f t="shared" si="66"/>
        <v>#REF!</v>
      </c>
      <c r="U211" s="5" t="e">
        <f t="shared" si="67"/>
        <v>#REF!</v>
      </c>
      <c r="V211" s="5" t="e">
        <f t="shared" si="68"/>
        <v>#REF!</v>
      </c>
      <c r="W211" s="8" t="e">
        <f t="shared" si="69"/>
        <v>#REF!</v>
      </c>
      <c r="X211" s="8" t="e">
        <f t="shared" si="70"/>
        <v>#REF!</v>
      </c>
      <c r="Y211" s="9" t="e">
        <f t="shared" si="71"/>
        <v>#REF!</v>
      </c>
    </row>
    <row r="212" spans="1:25">
      <c r="A212" s="6" t="s">
        <v>178</v>
      </c>
      <c r="B212" s="7">
        <f t="shared" si="58"/>
        <v>529</v>
      </c>
      <c r="C212" s="7">
        <v>498</v>
      </c>
      <c r="D212" s="7">
        <v>31</v>
      </c>
      <c r="E212" s="7" t="e">
        <f t="shared" si="59"/>
        <v>#REF!</v>
      </c>
      <c r="F212" s="5" t="e">
        <f t="shared" si="60"/>
        <v>#REF!</v>
      </c>
      <c r="G212" s="5" t="e">
        <f t="shared" si="61"/>
        <v>#REF!</v>
      </c>
      <c r="H212" s="5" t="e">
        <f t="shared" si="62"/>
        <v>#REF!</v>
      </c>
      <c r="I212" s="5" t="e">
        <f>SUMPRODUCT((#REF!='지역별 지원개소'!$A212)*(#REF!='지역별 지원개소'!I$4))</f>
        <v>#REF!</v>
      </c>
      <c r="J212" s="5" t="e">
        <f>SUMPRODUCT((#REF!='지역별 지원개소'!$A212)*(#REF!='지역별 지원개소'!J$4))</f>
        <v>#REF!</v>
      </c>
      <c r="K212" s="5" t="e">
        <f t="shared" si="63"/>
        <v>#REF!</v>
      </c>
      <c r="L212" s="5" t="e">
        <f>SUMPRODUCT((#REF!='지역별 지원개소'!$A212)*(#REF!='지역별 지원개소'!L$4))</f>
        <v>#REF!</v>
      </c>
      <c r="M212" s="5" t="e">
        <f>SUMPRODUCT((#REF!='지역별 지원개소'!$A212)*(#REF!='지역별 지원개소'!M$4))</f>
        <v>#REF!</v>
      </c>
      <c r="N212" s="5" t="e">
        <f t="shared" si="64"/>
        <v>#REF!</v>
      </c>
      <c r="O212" s="5" t="e">
        <f>SUMPRODUCT((#REF!='지역별 지원개소'!$A212)*(#REF!='지역별 지원개소'!O$4))</f>
        <v>#REF!</v>
      </c>
      <c r="P212" s="5" t="e">
        <f>SUMPRODUCT((#REF!='지역별 지원개소'!$A212)*(#REF!='지역별 지원개소'!P$4))</f>
        <v>#REF!</v>
      </c>
      <c r="Q212" s="5" t="e">
        <f t="shared" si="65"/>
        <v>#REF!</v>
      </c>
      <c r="R212" s="5" t="e">
        <f>SUMPRODUCT((#REF!='지역별 지원개소'!$A212)*(#REF!='지역별 지원개소'!R$4))</f>
        <v>#REF!</v>
      </c>
      <c r="S212" s="5" t="e">
        <f>SUMPRODUCT((#REF!='지역별 지원개소'!$A212)*(#REF!='지역별 지원개소'!S$4))</f>
        <v>#REF!</v>
      </c>
      <c r="T212" s="5" t="e">
        <f t="shared" si="66"/>
        <v>#REF!</v>
      </c>
      <c r="U212" s="5" t="e">
        <f t="shared" si="67"/>
        <v>#REF!</v>
      </c>
      <c r="V212" s="5" t="e">
        <f t="shared" si="68"/>
        <v>#REF!</v>
      </c>
      <c r="W212" s="8" t="e">
        <f t="shared" si="69"/>
        <v>#REF!</v>
      </c>
      <c r="X212" s="8" t="e">
        <f t="shared" si="70"/>
        <v>#REF!</v>
      </c>
      <c r="Y212" s="9" t="e">
        <f t="shared" si="71"/>
        <v>#REF!</v>
      </c>
    </row>
    <row r="213" spans="1:25">
      <c r="A213" s="6" t="s">
        <v>179</v>
      </c>
      <c r="B213" s="7">
        <f t="shared" si="58"/>
        <v>396</v>
      </c>
      <c r="C213" s="7">
        <v>360</v>
      </c>
      <c r="D213" s="7">
        <v>36</v>
      </c>
      <c r="E213" s="7" t="e">
        <f t="shared" si="59"/>
        <v>#REF!</v>
      </c>
      <c r="F213" s="5" t="e">
        <f t="shared" si="60"/>
        <v>#REF!</v>
      </c>
      <c r="G213" s="5" t="e">
        <f t="shared" si="61"/>
        <v>#REF!</v>
      </c>
      <c r="H213" s="5" t="e">
        <f t="shared" si="62"/>
        <v>#REF!</v>
      </c>
      <c r="I213" s="5" t="e">
        <f>SUMPRODUCT((#REF!='지역별 지원개소'!$A213)*(#REF!='지역별 지원개소'!I$4))</f>
        <v>#REF!</v>
      </c>
      <c r="J213" s="5" t="e">
        <f>SUMPRODUCT((#REF!='지역별 지원개소'!$A213)*(#REF!='지역별 지원개소'!J$4))</f>
        <v>#REF!</v>
      </c>
      <c r="K213" s="5" t="e">
        <f t="shared" si="63"/>
        <v>#REF!</v>
      </c>
      <c r="L213" s="5" t="e">
        <f>SUMPRODUCT((#REF!='지역별 지원개소'!$A213)*(#REF!='지역별 지원개소'!L$4))</f>
        <v>#REF!</v>
      </c>
      <c r="M213" s="5" t="e">
        <f>SUMPRODUCT((#REF!='지역별 지원개소'!$A213)*(#REF!='지역별 지원개소'!M$4))</f>
        <v>#REF!</v>
      </c>
      <c r="N213" s="5" t="e">
        <f t="shared" si="64"/>
        <v>#REF!</v>
      </c>
      <c r="O213" s="5" t="e">
        <f>SUMPRODUCT((#REF!='지역별 지원개소'!$A213)*(#REF!='지역별 지원개소'!O$4))</f>
        <v>#REF!</v>
      </c>
      <c r="P213" s="5" t="e">
        <f>SUMPRODUCT((#REF!='지역별 지원개소'!$A213)*(#REF!='지역별 지원개소'!P$4))</f>
        <v>#REF!</v>
      </c>
      <c r="Q213" s="5" t="e">
        <f t="shared" si="65"/>
        <v>#REF!</v>
      </c>
      <c r="R213" s="5" t="e">
        <f>SUMPRODUCT((#REF!='지역별 지원개소'!$A213)*(#REF!='지역별 지원개소'!R$4))</f>
        <v>#REF!</v>
      </c>
      <c r="S213" s="5" t="e">
        <f>SUMPRODUCT((#REF!='지역별 지원개소'!$A213)*(#REF!='지역별 지원개소'!S$4))</f>
        <v>#REF!</v>
      </c>
      <c r="T213" s="5" t="e">
        <f t="shared" si="66"/>
        <v>#REF!</v>
      </c>
      <c r="U213" s="5" t="e">
        <f t="shared" si="67"/>
        <v>#REF!</v>
      </c>
      <c r="V213" s="5" t="e">
        <f t="shared" si="68"/>
        <v>#REF!</v>
      </c>
      <c r="W213" s="8" t="e">
        <f t="shared" si="69"/>
        <v>#REF!</v>
      </c>
      <c r="X213" s="8" t="e">
        <f t="shared" si="70"/>
        <v>#REF!</v>
      </c>
      <c r="Y213" s="9" t="e">
        <f t="shared" si="71"/>
        <v>#REF!</v>
      </c>
    </row>
    <row r="214" spans="1:25">
      <c r="A214" s="6" t="s">
        <v>180</v>
      </c>
      <c r="B214" s="7">
        <f t="shared" si="58"/>
        <v>260</v>
      </c>
      <c r="C214" s="7">
        <v>242</v>
      </c>
      <c r="D214" s="7">
        <v>18</v>
      </c>
      <c r="E214" s="7" t="e">
        <f t="shared" si="59"/>
        <v>#REF!</v>
      </c>
      <c r="F214" s="5" t="e">
        <f t="shared" si="60"/>
        <v>#REF!</v>
      </c>
      <c r="G214" s="5" t="e">
        <f t="shared" si="61"/>
        <v>#REF!</v>
      </c>
      <c r="H214" s="5" t="e">
        <f t="shared" si="62"/>
        <v>#REF!</v>
      </c>
      <c r="I214" s="5" t="e">
        <f>SUMPRODUCT((#REF!='지역별 지원개소'!$A214)*(#REF!='지역별 지원개소'!I$4))</f>
        <v>#REF!</v>
      </c>
      <c r="J214" s="5" t="e">
        <f>SUMPRODUCT((#REF!='지역별 지원개소'!$A214)*(#REF!='지역별 지원개소'!J$4))</f>
        <v>#REF!</v>
      </c>
      <c r="K214" s="5" t="e">
        <f t="shared" si="63"/>
        <v>#REF!</v>
      </c>
      <c r="L214" s="5" t="e">
        <f>SUMPRODUCT((#REF!='지역별 지원개소'!$A214)*(#REF!='지역별 지원개소'!L$4))</f>
        <v>#REF!</v>
      </c>
      <c r="M214" s="5" t="e">
        <f>SUMPRODUCT((#REF!='지역별 지원개소'!$A214)*(#REF!='지역별 지원개소'!M$4))</f>
        <v>#REF!</v>
      </c>
      <c r="N214" s="5" t="e">
        <f t="shared" si="64"/>
        <v>#REF!</v>
      </c>
      <c r="O214" s="5" t="e">
        <f>SUMPRODUCT((#REF!='지역별 지원개소'!$A214)*(#REF!='지역별 지원개소'!O$4))</f>
        <v>#REF!</v>
      </c>
      <c r="P214" s="5" t="e">
        <f>SUMPRODUCT((#REF!='지역별 지원개소'!$A214)*(#REF!='지역별 지원개소'!P$4))</f>
        <v>#REF!</v>
      </c>
      <c r="Q214" s="5" t="e">
        <f t="shared" si="65"/>
        <v>#REF!</v>
      </c>
      <c r="R214" s="5" t="e">
        <f>SUMPRODUCT((#REF!='지역별 지원개소'!$A214)*(#REF!='지역별 지원개소'!R$4))</f>
        <v>#REF!</v>
      </c>
      <c r="S214" s="5" t="e">
        <f>SUMPRODUCT((#REF!='지역별 지원개소'!$A214)*(#REF!='지역별 지원개소'!S$4))</f>
        <v>#REF!</v>
      </c>
      <c r="T214" s="5" t="e">
        <f t="shared" si="66"/>
        <v>#REF!</v>
      </c>
      <c r="U214" s="5" t="e">
        <f t="shared" si="67"/>
        <v>#REF!</v>
      </c>
      <c r="V214" s="5" t="e">
        <f t="shared" si="68"/>
        <v>#REF!</v>
      </c>
      <c r="W214" s="8" t="e">
        <f t="shared" si="69"/>
        <v>#REF!</v>
      </c>
      <c r="X214" s="8" t="e">
        <f t="shared" si="70"/>
        <v>#REF!</v>
      </c>
      <c r="Y214" s="9" t="e">
        <f t="shared" si="71"/>
        <v>#REF!</v>
      </c>
    </row>
    <row r="215" spans="1:25">
      <c r="A215" s="6" t="s">
        <v>181</v>
      </c>
      <c r="B215" s="7">
        <f t="shared" si="58"/>
        <v>615</v>
      </c>
      <c r="C215" s="7">
        <v>572</v>
      </c>
      <c r="D215" s="7">
        <v>43</v>
      </c>
      <c r="E215" s="7" t="e">
        <f t="shared" si="59"/>
        <v>#REF!</v>
      </c>
      <c r="F215" s="5" t="e">
        <f t="shared" si="60"/>
        <v>#REF!</v>
      </c>
      <c r="G215" s="5" t="e">
        <f t="shared" si="61"/>
        <v>#REF!</v>
      </c>
      <c r="H215" s="5" t="e">
        <f t="shared" si="62"/>
        <v>#REF!</v>
      </c>
      <c r="I215" s="5" t="e">
        <f>SUMPRODUCT((#REF!='지역별 지원개소'!$A215)*(#REF!='지역별 지원개소'!I$4))</f>
        <v>#REF!</v>
      </c>
      <c r="J215" s="5" t="e">
        <f>SUMPRODUCT((#REF!='지역별 지원개소'!$A215)*(#REF!='지역별 지원개소'!J$4))</f>
        <v>#REF!</v>
      </c>
      <c r="K215" s="5" t="e">
        <f t="shared" si="63"/>
        <v>#REF!</v>
      </c>
      <c r="L215" s="5" t="e">
        <f>SUMPRODUCT((#REF!='지역별 지원개소'!$A215)*(#REF!='지역별 지원개소'!L$4))</f>
        <v>#REF!</v>
      </c>
      <c r="M215" s="5" t="e">
        <f>SUMPRODUCT((#REF!='지역별 지원개소'!$A215)*(#REF!='지역별 지원개소'!M$4))</f>
        <v>#REF!</v>
      </c>
      <c r="N215" s="5" t="e">
        <f t="shared" si="64"/>
        <v>#REF!</v>
      </c>
      <c r="O215" s="5" t="e">
        <f>SUMPRODUCT((#REF!='지역별 지원개소'!$A215)*(#REF!='지역별 지원개소'!O$4))</f>
        <v>#REF!</v>
      </c>
      <c r="P215" s="5" t="e">
        <f>SUMPRODUCT((#REF!='지역별 지원개소'!$A215)*(#REF!='지역별 지원개소'!P$4))</f>
        <v>#REF!</v>
      </c>
      <c r="Q215" s="5" t="e">
        <f t="shared" si="65"/>
        <v>#REF!</v>
      </c>
      <c r="R215" s="5" t="e">
        <f>SUMPRODUCT((#REF!='지역별 지원개소'!$A215)*(#REF!='지역별 지원개소'!R$4))</f>
        <v>#REF!</v>
      </c>
      <c r="S215" s="5" t="e">
        <f>SUMPRODUCT((#REF!='지역별 지원개소'!$A215)*(#REF!='지역별 지원개소'!S$4))</f>
        <v>#REF!</v>
      </c>
      <c r="T215" s="5" t="e">
        <f t="shared" si="66"/>
        <v>#REF!</v>
      </c>
      <c r="U215" s="5" t="e">
        <f t="shared" si="67"/>
        <v>#REF!</v>
      </c>
      <c r="V215" s="5" t="e">
        <f t="shared" si="68"/>
        <v>#REF!</v>
      </c>
      <c r="W215" s="8" t="e">
        <f t="shared" si="69"/>
        <v>#REF!</v>
      </c>
      <c r="X215" s="8" t="e">
        <f t="shared" si="70"/>
        <v>#REF!</v>
      </c>
      <c r="Y215" s="9" t="e">
        <f t="shared" si="71"/>
        <v>#REF!</v>
      </c>
    </row>
    <row r="216" spans="1:25">
      <c r="A216" s="6" t="s">
        <v>182</v>
      </c>
      <c r="B216" s="7">
        <f t="shared" si="58"/>
        <v>285</v>
      </c>
      <c r="C216" s="7">
        <v>268</v>
      </c>
      <c r="D216" s="7">
        <v>17</v>
      </c>
      <c r="E216" s="7" t="e">
        <f t="shared" si="59"/>
        <v>#REF!</v>
      </c>
      <c r="F216" s="5" t="e">
        <f t="shared" si="60"/>
        <v>#REF!</v>
      </c>
      <c r="G216" s="5" t="e">
        <f t="shared" si="61"/>
        <v>#REF!</v>
      </c>
      <c r="H216" s="5" t="e">
        <f t="shared" si="62"/>
        <v>#REF!</v>
      </c>
      <c r="I216" s="5" t="e">
        <f>SUMPRODUCT((#REF!='지역별 지원개소'!$A216)*(#REF!='지역별 지원개소'!I$4))</f>
        <v>#REF!</v>
      </c>
      <c r="J216" s="5" t="e">
        <f>SUMPRODUCT((#REF!='지역별 지원개소'!$A216)*(#REF!='지역별 지원개소'!J$4))</f>
        <v>#REF!</v>
      </c>
      <c r="K216" s="5" t="e">
        <f t="shared" si="63"/>
        <v>#REF!</v>
      </c>
      <c r="L216" s="5" t="e">
        <f>SUMPRODUCT((#REF!='지역별 지원개소'!$A216)*(#REF!='지역별 지원개소'!L$4))</f>
        <v>#REF!</v>
      </c>
      <c r="M216" s="5" t="e">
        <f>SUMPRODUCT((#REF!='지역별 지원개소'!$A216)*(#REF!='지역별 지원개소'!M$4))</f>
        <v>#REF!</v>
      </c>
      <c r="N216" s="5" t="e">
        <f t="shared" si="64"/>
        <v>#REF!</v>
      </c>
      <c r="O216" s="5" t="e">
        <f>SUMPRODUCT((#REF!='지역별 지원개소'!$A216)*(#REF!='지역별 지원개소'!O$4))</f>
        <v>#REF!</v>
      </c>
      <c r="P216" s="5" t="e">
        <f>SUMPRODUCT((#REF!='지역별 지원개소'!$A216)*(#REF!='지역별 지원개소'!P$4))</f>
        <v>#REF!</v>
      </c>
      <c r="Q216" s="5" t="e">
        <f t="shared" si="65"/>
        <v>#REF!</v>
      </c>
      <c r="R216" s="5" t="e">
        <f>SUMPRODUCT((#REF!='지역별 지원개소'!$A216)*(#REF!='지역별 지원개소'!R$4))</f>
        <v>#REF!</v>
      </c>
      <c r="S216" s="5" t="e">
        <f>SUMPRODUCT((#REF!='지역별 지원개소'!$A216)*(#REF!='지역별 지원개소'!S$4))</f>
        <v>#REF!</v>
      </c>
      <c r="T216" s="5" t="e">
        <f t="shared" si="66"/>
        <v>#REF!</v>
      </c>
      <c r="U216" s="5" t="e">
        <f t="shared" si="67"/>
        <v>#REF!</v>
      </c>
      <c r="V216" s="5" t="e">
        <f t="shared" si="68"/>
        <v>#REF!</v>
      </c>
      <c r="W216" s="8" t="e">
        <f t="shared" si="69"/>
        <v>#REF!</v>
      </c>
      <c r="X216" s="8" t="e">
        <f t="shared" si="70"/>
        <v>#REF!</v>
      </c>
      <c r="Y216" s="9" t="e">
        <f t="shared" si="71"/>
        <v>#REF!</v>
      </c>
    </row>
    <row r="217" spans="1:25">
      <c r="A217" s="6" t="s">
        <v>183</v>
      </c>
      <c r="B217" s="7">
        <f t="shared" si="58"/>
        <v>555</v>
      </c>
      <c r="C217" s="7">
        <v>516</v>
      </c>
      <c r="D217" s="7">
        <v>39</v>
      </c>
      <c r="E217" s="7" t="e">
        <f t="shared" si="59"/>
        <v>#REF!</v>
      </c>
      <c r="F217" s="5" t="e">
        <f t="shared" si="60"/>
        <v>#REF!</v>
      </c>
      <c r="G217" s="5" t="e">
        <f t="shared" si="61"/>
        <v>#REF!</v>
      </c>
      <c r="H217" s="5" t="e">
        <f t="shared" si="62"/>
        <v>#REF!</v>
      </c>
      <c r="I217" s="5" t="e">
        <f>SUMPRODUCT((#REF!='지역별 지원개소'!$A217)*(#REF!='지역별 지원개소'!I$4))</f>
        <v>#REF!</v>
      </c>
      <c r="J217" s="5" t="e">
        <f>SUMPRODUCT((#REF!='지역별 지원개소'!$A217)*(#REF!='지역별 지원개소'!J$4))</f>
        <v>#REF!</v>
      </c>
      <c r="K217" s="5" t="e">
        <f t="shared" si="63"/>
        <v>#REF!</v>
      </c>
      <c r="L217" s="5" t="e">
        <f>SUMPRODUCT((#REF!='지역별 지원개소'!$A217)*(#REF!='지역별 지원개소'!L$4))</f>
        <v>#REF!</v>
      </c>
      <c r="M217" s="5" t="e">
        <f>SUMPRODUCT((#REF!='지역별 지원개소'!$A217)*(#REF!='지역별 지원개소'!M$4))</f>
        <v>#REF!</v>
      </c>
      <c r="N217" s="5" t="e">
        <f t="shared" si="64"/>
        <v>#REF!</v>
      </c>
      <c r="O217" s="5" t="e">
        <f>SUMPRODUCT((#REF!='지역별 지원개소'!$A217)*(#REF!='지역별 지원개소'!O$4))</f>
        <v>#REF!</v>
      </c>
      <c r="P217" s="5" t="e">
        <f>SUMPRODUCT((#REF!='지역별 지원개소'!$A217)*(#REF!='지역별 지원개소'!P$4))</f>
        <v>#REF!</v>
      </c>
      <c r="Q217" s="5" t="e">
        <f t="shared" si="65"/>
        <v>#REF!</v>
      </c>
      <c r="R217" s="5" t="e">
        <f>SUMPRODUCT((#REF!='지역별 지원개소'!$A217)*(#REF!='지역별 지원개소'!R$4))</f>
        <v>#REF!</v>
      </c>
      <c r="S217" s="5" t="e">
        <f>SUMPRODUCT((#REF!='지역별 지원개소'!$A217)*(#REF!='지역별 지원개소'!S$4))</f>
        <v>#REF!</v>
      </c>
      <c r="T217" s="5" t="e">
        <f t="shared" si="66"/>
        <v>#REF!</v>
      </c>
      <c r="U217" s="5" t="e">
        <f t="shared" si="67"/>
        <v>#REF!</v>
      </c>
      <c r="V217" s="5" t="e">
        <f t="shared" si="68"/>
        <v>#REF!</v>
      </c>
      <c r="W217" s="8" t="e">
        <f t="shared" si="69"/>
        <v>#REF!</v>
      </c>
      <c r="X217" s="8" t="e">
        <f t="shared" si="70"/>
        <v>#REF!</v>
      </c>
      <c r="Y217" s="9" t="e">
        <f t="shared" si="71"/>
        <v>#REF!</v>
      </c>
    </row>
    <row r="218" spans="1:25">
      <c r="A218" s="6" t="s">
        <v>184</v>
      </c>
      <c r="B218" s="7">
        <f t="shared" si="58"/>
        <v>236</v>
      </c>
      <c r="C218" s="7">
        <v>230</v>
      </c>
      <c r="D218" s="7">
        <v>6</v>
      </c>
      <c r="E218" s="7" t="e">
        <f t="shared" si="59"/>
        <v>#REF!</v>
      </c>
      <c r="F218" s="5" t="e">
        <f t="shared" si="60"/>
        <v>#REF!</v>
      </c>
      <c r="G218" s="5" t="e">
        <f t="shared" si="61"/>
        <v>#REF!</v>
      </c>
      <c r="H218" s="5" t="e">
        <f t="shared" si="62"/>
        <v>#REF!</v>
      </c>
      <c r="I218" s="5" t="e">
        <f>SUMPRODUCT((#REF!='지역별 지원개소'!$A218)*(#REF!='지역별 지원개소'!I$4))</f>
        <v>#REF!</v>
      </c>
      <c r="J218" s="5" t="e">
        <f>SUMPRODUCT((#REF!='지역별 지원개소'!$A218)*(#REF!='지역별 지원개소'!J$4))</f>
        <v>#REF!</v>
      </c>
      <c r="K218" s="5" t="e">
        <f t="shared" si="63"/>
        <v>#REF!</v>
      </c>
      <c r="L218" s="5" t="e">
        <f>SUMPRODUCT((#REF!='지역별 지원개소'!$A218)*(#REF!='지역별 지원개소'!L$4))</f>
        <v>#REF!</v>
      </c>
      <c r="M218" s="5" t="e">
        <f>SUMPRODUCT((#REF!='지역별 지원개소'!$A218)*(#REF!='지역별 지원개소'!M$4))</f>
        <v>#REF!</v>
      </c>
      <c r="N218" s="5" t="e">
        <f t="shared" si="64"/>
        <v>#REF!</v>
      </c>
      <c r="O218" s="5" t="e">
        <f>SUMPRODUCT((#REF!='지역별 지원개소'!$A218)*(#REF!='지역별 지원개소'!O$4))</f>
        <v>#REF!</v>
      </c>
      <c r="P218" s="5" t="e">
        <f>SUMPRODUCT((#REF!='지역별 지원개소'!$A218)*(#REF!='지역별 지원개소'!P$4))</f>
        <v>#REF!</v>
      </c>
      <c r="Q218" s="5" t="e">
        <f t="shared" si="65"/>
        <v>#REF!</v>
      </c>
      <c r="R218" s="5" t="e">
        <f>SUMPRODUCT((#REF!='지역별 지원개소'!$A218)*(#REF!='지역별 지원개소'!R$4))</f>
        <v>#REF!</v>
      </c>
      <c r="S218" s="5" t="e">
        <f>SUMPRODUCT((#REF!='지역별 지원개소'!$A218)*(#REF!='지역별 지원개소'!S$4))</f>
        <v>#REF!</v>
      </c>
      <c r="T218" s="5" t="e">
        <f t="shared" si="66"/>
        <v>#REF!</v>
      </c>
      <c r="U218" s="5" t="e">
        <f t="shared" si="67"/>
        <v>#REF!</v>
      </c>
      <c r="V218" s="5" t="e">
        <f t="shared" si="68"/>
        <v>#REF!</v>
      </c>
      <c r="W218" s="8" t="e">
        <f t="shared" si="69"/>
        <v>#REF!</v>
      </c>
      <c r="X218" s="8" t="e">
        <f t="shared" si="70"/>
        <v>#REF!</v>
      </c>
      <c r="Y218" s="9" t="e">
        <f t="shared" si="71"/>
        <v>#REF!</v>
      </c>
    </row>
    <row r="219" spans="1:25">
      <c r="A219" s="6" t="s">
        <v>185</v>
      </c>
      <c r="B219" s="7">
        <f t="shared" si="58"/>
        <v>163</v>
      </c>
      <c r="C219" s="7">
        <v>156</v>
      </c>
      <c r="D219" s="7">
        <v>7</v>
      </c>
      <c r="E219" s="7" t="e">
        <f t="shared" si="59"/>
        <v>#REF!</v>
      </c>
      <c r="F219" s="5" t="e">
        <f t="shared" si="60"/>
        <v>#REF!</v>
      </c>
      <c r="G219" s="5" t="e">
        <f t="shared" si="61"/>
        <v>#REF!</v>
      </c>
      <c r="H219" s="5" t="e">
        <f t="shared" si="62"/>
        <v>#REF!</v>
      </c>
      <c r="I219" s="5" t="e">
        <f>SUMPRODUCT((#REF!='지역별 지원개소'!$A219)*(#REF!='지역별 지원개소'!I$4))</f>
        <v>#REF!</v>
      </c>
      <c r="J219" s="5" t="e">
        <f>SUMPRODUCT((#REF!='지역별 지원개소'!$A219)*(#REF!='지역별 지원개소'!J$4))</f>
        <v>#REF!</v>
      </c>
      <c r="K219" s="5" t="e">
        <f t="shared" si="63"/>
        <v>#REF!</v>
      </c>
      <c r="L219" s="5" t="e">
        <f>SUMPRODUCT((#REF!='지역별 지원개소'!$A219)*(#REF!='지역별 지원개소'!L$4))</f>
        <v>#REF!</v>
      </c>
      <c r="M219" s="5" t="e">
        <f>SUMPRODUCT((#REF!='지역별 지원개소'!$A219)*(#REF!='지역별 지원개소'!M$4))</f>
        <v>#REF!</v>
      </c>
      <c r="N219" s="5" t="e">
        <f t="shared" si="64"/>
        <v>#REF!</v>
      </c>
      <c r="O219" s="5" t="e">
        <f>SUMPRODUCT((#REF!='지역별 지원개소'!$A219)*(#REF!='지역별 지원개소'!O$4))</f>
        <v>#REF!</v>
      </c>
      <c r="P219" s="5" t="e">
        <f>SUMPRODUCT((#REF!='지역별 지원개소'!$A219)*(#REF!='지역별 지원개소'!P$4))</f>
        <v>#REF!</v>
      </c>
      <c r="Q219" s="5" t="e">
        <f t="shared" si="65"/>
        <v>#REF!</v>
      </c>
      <c r="R219" s="5" t="e">
        <f>SUMPRODUCT((#REF!='지역별 지원개소'!$A219)*(#REF!='지역별 지원개소'!R$4))</f>
        <v>#REF!</v>
      </c>
      <c r="S219" s="5" t="e">
        <f>SUMPRODUCT((#REF!='지역별 지원개소'!$A219)*(#REF!='지역별 지원개소'!S$4))</f>
        <v>#REF!</v>
      </c>
      <c r="T219" s="5" t="e">
        <f t="shared" si="66"/>
        <v>#REF!</v>
      </c>
      <c r="U219" s="5" t="e">
        <f t="shared" si="67"/>
        <v>#REF!</v>
      </c>
      <c r="V219" s="5" t="e">
        <f t="shared" si="68"/>
        <v>#REF!</v>
      </c>
      <c r="W219" s="8" t="e">
        <f t="shared" si="69"/>
        <v>#REF!</v>
      </c>
      <c r="X219" s="8" t="e">
        <f t="shared" si="70"/>
        <v>#REF!</v>
      </c>
      <c r="Y219" s="9" t="e">
        <f t="shared" si="71"/>
        <v>#REF!</v>
      </c>
    </row>
    <row r="220" spans="1:25">
      <c r="A220" s="6" t="s">
        <v>186</v>
      </c>
      <c r="B220" s="7">
        <f t="shared" si="58"/>
        <v>376</v>
      </c>
      <c r="C220" s="7">
        <v>329</v>
      </c>
      <c r="D220" s="7">
        <v>47</v>
      </c>
      <c r="E220" s="7" t="e">
        <f t="shared" si="59"/>
        <v>#REF!</v>
      </c>
      <c r="F220" s="5" t="e">
        <f t="shared" si="60"/>
        <v>#REF!</v>
      </c>
      <c r="G220" s="5" t="e">
        <f t="shared" si="61"/>
        <v>#REF!</v>
      </c>
      <c r="H220" s="5" t="e">
        <f t="shared" si="62"/>
        <v>#REF!</v>
      </c>
      <c r="I220" s="5" t="e">
        <f>SUMPRODUCT((#REF!='지역별 지원개소'!$A220)*(#REF!='지역별 지원개소'!I$4))</f>
        <v>#REF!</v>
      </c>
      <c r="J220" s="5" t="e">
        <f>SUMPRODUCT((#REF!='지역별 지원개소'!$A220)*(#REF!='지역별 지원개소'!J$4))</f>
        <v>#REF!</v>
      </c>
      <c r="K220" s="5" t="e">
        <f t="shared" si="63"/>
        <v>#REF!</v>
      </c>
      <c r="L220" s="5" t="e">
        <f>SUMPRODUCT((#REF!='지역별 지원개소'!$A220)*(#REF!='지역별 지원개소'!L$4))</f>
        <v>#REF!</v>
      </c>
      <c r="M220" s="5" t="e">
        <f>SUMPRODUCT((#REF!='지역별 지원개소'!$A220)*(#REF!='지역별 지원개소'!M$4))</f>
        <v>#REF!</v>
      </c>
      <c r="N220" s="5" t="e">
        <f t="shared" si="64"/>
        <v>#REF!</v>
      </c>
      <c r="O220" s="5" t="e">
        <f>SUMPRODUCT((#REF!='지역별 지원개소'!$A220)*(#REF!='지역별 지원개소'!O$4))</f>
        <v>#REF!</v>
      </c>
      <c r="P220" s="5" t="e">
        <f>SUMPRODUCT((#REF!='지역별 지원개소'!$A220)*(#REF!='지역별 지원개소'!P$4))</f>
        <v>#REF!</v>
      </c>
      <c r="Q220" s="5" t="e">
        <f t="shared" si="65"/>
        <v>#REF!</v>
      </c>
      <c r="R220" s="5" t="e">
        <f>SUMPRODUCT((#REF!='지역별 지원개소'!$A220)*(#REF!='지역별 지원개소'!R$4))</f>
        <v>#REF!</v>
      </c>
      <c r="S220" s="5" t="e">
        <f>SUMPRODUCT((#REF!='지역별 지원개소'!$A220)*(#REF!='지역별 지원개소'!S$4))</f>
        <v>#REF!</v>
      </c>
      <c r="T220" s="5" t="e">
        <f t="shared" si="66"/>
        <v>#REF!</v>
      </c>
      <c r="U220" s="5" t="e">
        <f t="shared" si="67"/>
        <v>#REF!</v>
      </c>
      <c r="V220" s="5" t="e">
        <f t="shared" si="68"/>
        <v>#REF!</v>
      </c>
      <c r="W220" s="8" t="e">
        <f t="shared" si="69"/>
        <v>#REF!</v>
      </c>
      <c r="X220" s="8" t="e">
        <f t="shared" si="70"/>
        <v>#REF!</v>
      </c>
      <c r="Y220" s="9" t="e">
        <f t="shared" si="71"/>
        <v>#REF!</v>
      </c>
    </row>
    <row r="221" spans="1:25">
      <c r="A221" s="6" t="s">
        <v>187</v>
      </c>
      <c r="B221" s="7">
        <f t="shared" si="58"/>
        <v>441</v>
      </c>
      <c r="C221" s="7">
        <v>421</v>
      </c>
      <c r="D221" s="7">
        <v>20</v>
      </c>
      <c r="E221" s="7" t="e">
        <f t="shared" si="59"/>
        <v>#REF!</v>
      </c>
      <c r="F221" s="5" t="e">
        <f t="shared" si="60"/>
        <v>#REF!</v>
      </c>
      <c r="G221" s="5" t="e">
        <f t="shared" si="61"/>
        <v>#REF!</v>
      </c>
      <c r="H221" s="5" t="e">
        <f t="shared" si="62"/>
        <v>#REF!</v>
      </c>
      <c r="I221" s="5" t="e">
        <f>SUMPRODUCT((#REF!='지역별 지원개소'!$A221)*(#REF!='지역별 지원개소'!I$4))</f>
        <v>#REF!</v>
      </c>
      <c r="J221" s="5" t="e">
        <f>SUMPRODUCT((#REF!='지역별 지원개소'!$A221)*(#REF!='지역별 지원개소'!J$4))</f>
        <v>#REF!</v>
      </c>
      <c r="K221" s="5" t="e">
        <f t="shared" si="63"/>
        <v>#REF!</v>
      </c>
      <c r="L221" s="5" t="e">
        <f>SUMPRODUCT((#REF!='지역별 지원개소'!$A221)*(#REF!='지역별 지원개소'!L$4))</f>
        <v>#REF!</v>
      </c>
      <c r="M221" s="5" t="e">
        <f>SUMPRODUCT((#REF!='지역별 지원개소'!$A221)*(#REF!='지역별 지원개소'!M$4))</f>
        <v>#REF!</v>
      </c>
      <c r="N221" s="5" t="e">
        <f t="shared" si="64"/>
        <v>#REF!</v>
      </c>
      <c r="O221" s="5" t="e">
        <f>SUMPRODUCT((#REF!='지역별 지원개소'!$A221)*(#REF!='지역별 지원개소'!O$4))</f>
        <v>#REF!</v>
      </c>
      <c r="P221" s="5" t="e">
        <f>SUMPRODUCT((#REF!='지역별 지원개소'!$A221)*(#REF!='지역별 지원개소'!P$4))</f>
        <v>#REF!</v>
      </c>
      <c r="Q221" s="5" t="e">
        <f t="shared" si="65"/>
        <v>#REF!</v>
      </c>
      <c r="R221" s="5" t="e">
        <f>SUMPRODUCT((#REF!='지역별 지원개소'!$A221)*(#REF!='지역별 지원개소'!R$4))</f>
        <v>#REF!</v>
      </c>
      <c r="S221" s="5" t="e">
        <f>SUMPRODUCT((#REF!='지역별 지원개소'!$A221)*(#REF!='지역별 지원개소'!S$4))</f>
        <v>#REF!</v>
      </c>
      <c r="T221" s="5" t="e">
        <f t="shared" si="66"/>
        <v>#REF!</v>
      </c>
      <c r="U221" s="5" t="e">
        <f t="shared" si="67"/>
        <v>#REF!</v>
      </c>
      <c r="V221" s="5" t="e">
        <f t="shared" si="68"/>
        <v>#REF!</v>
      </c>
      <c r="W221" s="8" t="e">
        <f t="shared" si="69"/>
        <v>#REF!</v>
      </c>
      <c r="X221" s="8" t="e">
        <f t="shared" si="70"/>
        <v>#REF!</v>
      </c>
      <c r="Y221" s="9" t="e">
        <f t="shared" si="71"/>
        <v>#REF!</v>
      </c>
    </row>
    <row r="222" spans="1:25">
      <c r="A222" s="6" t="s">
        <v>188</v>
      </c>
      <c r="B222" s="7">
        <f t="shared" si="58"/>
        <v>358</v>
      </c>
      <c r="C222" s="7">
        <v>340</v>
      </c>
      <c r="D222" s="7">
        <v>18</v>
      </c>
      <c r="E222" s="7" t="e">
        <f t="shared" si="59"/>
        <v>#REF!</v>
      </c>
      <c r="F222" s="5" t="e">
        <f t="shared" si="60"/>
        <v>#REF!</v>
      </c>
      <c r="G222" s="5" t="e">
        <f t="shared" si="61"/>
        <v>#REF!</v>
      </c>
      <c r="H222" s="5" t="e">
        <f t="shared" si="62"/>
        <v>#REF!</v>
      </c>
      <c r="I222" s="5" t="e">
        <f>SUMPRODUCT((#REF!='지역별 지원개소'!$A222)*(#REF!='지역별 지원개소'!I$4))</f>
        <v>#REF!</v>
      </c>
      <c r="J222" s="5" t="e">
        <f>SUMPRODUCT((#REF!='지역별 지원개소'!$A222)*(#REF!='지역별 지원개소'!J$4))</f>
        <v>#REF!</v>
      </c>
      <c r="K222" s="5" t="e">
        <f t="shared" si="63"/>
        <v>#REF!</v>
      </c>
      <c r="L222" s="5" t="e">
        <f>SUMPRODUCT((#REF!='지역별 지원개소'!$A222)*(#REF!='지역별 지원개소'!L$4))</f>
        <v>#REF!</v>
      </c>
      <c r="M222" s="5" t="e">
        <f>SUMPRODUCT((#REF!='지역별 지원개소'!$A222)*(#REF!='지역별 지원개소'!M$4))</f>
        <v>#REF!</v>
      </c>
      <c r="N222" s="5" t="e">
        <f t="shared" si="64"/>
        <v>#REF!</v>
      </c>
      <c r="O222" s="5" t="e">
        <f>SUMPRODUCT((#REF!='지역별 지원개소'!$A222)*(#REF!='지역별 지원개소'!O$4))</f>
        <v>#REF!</v>
      </c>
      <c r="P222" s="5" t="e">
        <f>SUMPRODUCT((#REF!='지역별 지원개소'!$A222)*(#REF!='지역별 지원개소'!P$4))</f>
        <v>#REF!</v>
      </c>
      <c r="Q222" s="5" t="e">
        <f t="shared" si="65"/>
        <v>#REF!</v>
      </c>
      <c r="R222" s="5" t="e">
        <f>SUMPRODUCT((#REF!='지역별 지원개소'!$A222)*(#REF!='지역별 지원개소'!R$4))</f>
        <v>#REF!</v>
      </c>
      <c r="S222" s="5" t="e">
        <f>SUMPRODUCT((#REF!='지역별 지원개소'!$A222)*(#REF!='지역별 지원개소'!S$4))</f>
        <v>#REF!</v>
      </c>
      <c r="T222" s="5" t="e">
        <f t="shared" si="66"/>
        <v>#REF!</v>
      </c>
      <c r="U222" s="5" t="e">
        <f t="shared" si="67"/>
        <v>#REF!</v>
      </c>
      <c r="V222" s="5" t="e">
        <f t="shared" si="68"/>
        <v>#REF!</v>
      </c>
      <c r="W222" s="8" t="e">
        <f t="shared" si="69"/>
        <v>#REF!</v>
      </c>
      <c r="X222" s="8" t="e">
        <f t="shared" si="70"/>
        <v>#REF!</v>
      </c>
      <c r="Y222" s="9" t="e">
        <f t="shared" si="71"/>
        <v>#REF!</v>
      </c>
    </row>
    <row r="223" spans="1:25">
      <c r="A223" s="6" t="s">
        <v>189</v>
      </c>
      <c r="B223" s="7">
        <f t="shared" si="58"/>
        <v>28</v>
      </c>
      <c r="C223" s="7">
        <v>22</v>
      </c>
      <c r="D223" s="7">
        <v>6</v>
      </c>
      <c r="E223" s="7" t="e">
        <f t="shared" si="59"/>
        <v>#REF!</v>
      </c>
      <c r="F223" s="5" t="e">
        <f t="shared" si="60"/>
        <v>#REF!</v>
      </c>
      <c r="G223" s="5" t="e">
        <f t="shared" si="61"/>
        <v>#REF!</v>
      </c>
      <c r="H223" s="5" t="e">
        <f t="shared" si="62"/>
        <v>#REF!</v>
      </c>
      <c r="I223" s="5" t="e">
        <f>SUMPRODUCT((#REF!='지역별 지원개소'!$A223)*(#REF!='지역별 지원개소'!I$4))</f>
        <v>#REF!</v>
      </c>
      <c r="J223" s="5" t="e">
        <f>SUMPRODUCT((#REF!='지역별 지원개소'!$A223)*(#REF!='지역별 지원개소'!J$4))</f>
        <v>#REF!</v>
      </c>
      <c r="K223" s="5" t="e">
        <f t="shared" si="63"/>
        <v>#REF!</v>
      </c>
      <c r="L223" s="5" t="e">
        <f>SUMPRODUCT((#REF!='지역별 지원개소'!$A223)*(#REF!='지역별 지원개소'!L$4))</f>
        <v>#REF!</v>
      </c>
      <c r="M223" s="5" t="e">
        <f>SUMPRODUCT((#REF!='지역별 지원개소'!$A223)*(#REF!='지역별 지원개소'!M$4))</f>
        <v>#REF!</v>
      </c>
      <c r="N223" s="5" t="e">
        <f t="shared" si="64"/>
        <v>#REF!</v>
      </c>
      <c r="O223" s="5" t="e">
        <f>SUMPRODUCT((#REF!='지역별 지원개소'!$A223)*(#REF!='지역별 지원개소'!O$4))</f>
        <v>#REF!</v>
      </c>
      <c r="P223" s="5" t="e">
        <f>SUMPRODUCT((#REF!='지역별 지원개소'!$A223)*(#REF!='지역별 지원개소'!P$4))</f>
        <v>#REF!</v>
      </c>
      <c r="Q223" s="5" t="e">
        <f t="shared" si="65"/>
        <v>#REF!</v>
      </c>
      <c r="R223" s="5" t="e">
        <f>SUMPRODUCT((#REF!='지역별 지원개소'!$A223)*(#REF!='지역별 지원개소'!R$4))</f>
        <v>#REF!</v>
      </c>
      <c r="S223" s="5" t="e">
        <f>SUMPRODUCT((#REF!='지역별 지원개소'!$A223)*(#REF!='지역별 지원개소'!S$4))</f>
        <v>#REF!</v>
      </c>
      <c r="T223" s="5" t="e">
        <f t="shared" si="66"/>
        <v>#REF!</v>
      </c>
      <c r="U223" s="5" t="e">
        <f t="shared" si="67"/>
        <v>#REF!</v>
      </c>
      <c r="V223" s="5" t="e">
        <f t="shared" si="68"/>
        <v>#REF!</v>
      </c>
      <c r="W223" s="8" t="e">
        <f t="shared" si="69"/>
        <v>#REF!</v>
      </c>
      <c r="X223" s="8" t="e">
        <f t="shared" si="70"/>
        <v>#REF!</v>
      </c>
      <c r="Y223" s="9" t="e">
        <f t="shared" si="71"/>
        <v>#REF!</v>
      </c>
    </row>
    <row r="224" spans="1:25">
      <c r="A224" s="6" t="s">
        <v>190</v>
      </c>
      <c r="B224" s="7">
        <f t="shared" si="58"/>
        <v>255</v>
      </c>
      <c r="C224" s="7">
        <v>241</v>
      </c>
      <c r="D224" s="7">
        <v>14</v>
      </c>
      <c r="E224" s="7" t="e">
        <f t="shared" si="59"/>
        <v>#REF!</v>
      </c>
      <c r="F224" s="5" t="e">
        <f t="shared" si="60"/>
        <v>#REF!</v>
      </c>
      <c r="G224" s="5" t="e">
        <f t="shared" si="61"/>
        <v>#REF!</v>
      </c>
      <c r="H224" s="5" t="e">
        <f t="shared" si="62"/>
        <v>#REF!</v>
      </c>
      <c r="I224" s="5" t="e">
        <f>SUMPRODUCT((#REF!='지역별 지원개소'!$A224)*(#REF!='지역별 지원개소'!I$4))</f>
        <v>#REF!</v>
      </c>
      <c r="J224" s="5" t="e">
        <f>SUMPRODUCT((#REF!='지역별 지원개소'!$A224)*(#REF!='지역별 지원개소'!J$4))</f>
        <v>#REF!</v>
      </c>
      <c r="K224" s="5" t="e">
        <f t="shared" si="63"/>
        <v>#REF!</v>
      </c>
      <c r="L224" s="5" t="e">
        <f>SUMPRODUCT((#REF!='지역별 지원개소'!$A224)*(#REF!='지역별 지원개소'!L$4))</f>
        <v>#REF!</v>
      </c>
      <c r="M224" s="5" t="e">
        <f>SUMPRODUCT((#REF!='지역별 지원개소'!$A224)*(#REF!='지역별 지원개소'!M$4))</f>
        <v>#REF!</v>
      </c>
      <c r="N224" s="5" t="e">
        <f t="shared" si="64"/>
        <v>#REF!</v>
      </c>
      <c r="O224" s="5" t="e">
        <f>SUMPRODUCT((#REF!='지역별 지원개소'!$A224)*(#REF!='지역별 지원개소'!O$4))</f>
        <v>#REF!</v>
      </c>
      <c r="P224" s="5" t="e">
        <f>SUMPRODUCT((#REF!='지역별 지원개소'!$A224)*(#REF!='지역별 지원개소'!P$4))</f>
        <v>#REF!</v>
      </c>
      <c r="Q224" s="5" t="e">
        <f t="shared" si="65"/>
        <v>#REF!</v>
      </c>
      <c r="R224" s="5" t="e">
        <f>SUMPRODUCT((#REF!='지역별 지원개소'!$A224)*(#REF!='지역별 지원개소'!R$4))</f>
        <v>#REF!</v>
      </c>
      <c r="S224" s="5" t="e">
        <f>SUMPRODUCT((#REF!='지역별 지원개소'!$A224)*(#REF!='지역별 지원개소'!S$4))</f>
        <v>#REF!</v>
      </c>
      <c r="T224" s="5" t="e">
        <f t="shared" si="66"/>
        <v>#REF!</v>
      </c>
      <c r="U224" s="5" t="e">
        <f t="shared" si="67"/>
        <v>#REF!</v>
      </c>
      <c r="V224" s="5" t="e">
        <f t="shared" si="68"/>
        <v>#REF!</v>
      </c>
      <c r="W224" s="8" t="e">
        <f t="shared" si="69"/>
        <v>#REF!</v>
      </c>
      <c r="X224" s="8" t="e">
        <f t="shared" si="70"/>
        <v>#REF!</v>
      </c>
      <c r="Y224" s="9" t="e">
        <f t="shared" si="71"/>
        <v>#REF!</v>
      </c>
    </row>
    <row r="225" spans="1:25">
      <c r="A225" s="6" t="s">
        <v>191</v>
      </c>
      <c r="B225" s="7">
        <f t="shared" si="58"/>
        <v>503</v>
      </c>
      <c r="C225" s="7">
        <v>470</v>
      </c>
      <c r="D225" s="7">
        <v>33</v>
      </c>
      <c r="E225" s="7" t="e">
        <f t="shared" si="59"/>
        <v>#REF!</v>
      </c>
      <c r="F225" s="5" t="e">
        <f t="shared" si="60"/>
        <v>#REF!</v>
      </c>
      <c r="G225" s="5" t="e">
        <f t="shared" si="61"/>
        <v>#REF!</v>
      </c>
      <c r="H225" s="5" t="e">
        <f t="shared" si="62"/>
        <v>#REF!</v>
      </c>
      <c r="I225" s="5" t="e">
        <f>SUMPRODUCT((#REF!='지역별 지원개소'!$A225)*(#REF!='지역별 지원개소'!I$4))</f>
        <v>#REF!</v>
      </c>
      <c r="J225" s="5" t="e">
        <f>SUMPRODUCT((#REF!='지역별 지원개소'!$A225)*(#REF!='지역별 지원개소'!J$4))</f>
        <v>#REF!</v>
      </c>
      <c r="K225" s="5" t="e">
        <f t="shared" si="63"/>
        <v>#REF!</v>
      </c>
      <c r="L225" s="5" t="e">
        <f>SUMPRODUCT((#REF!='지역별 지원개소'!$A225)*(#REF!='지역별 지원개소'!L$4))</f>
        <v>#REF!</v>
      </c>
      <c r="M225" s="5" t="e">
        <f>SUMPRODUCT((#REF!='지역별 지원개소'!$A225)*(#REF!='지역별 지원개소'!M$4))</f>
        <v>#REF!</v>
      </c>
      <c r="N225" s="5" t="e">
        <f t="shared" si="64"/>
        <v>#REF!</v>
      </c>
      <c r="O225" s="5" t="e">
        <f>SUMPRODUCT((#REF!='지역별 지원개소'!$A225)*(#REF!='지역별 지원개소'!O$4))</f>
        <v>#REF!</v>
      </c>
      <c r="P225" s="5" t="e">
        <f>SUMPRODUCT((#REF!='지역별 지원개소'!$A225)*(#REF!='지역별 지원개소'!P$4))</f>
        <v>#REF!</v>
      </c>
      <c r="Q225" s="5" t="e">
        <f t="shared" si="65"/>
        <v>#REF!</v>
      </c>
      <c r="R225" s="5" t="e">
        <f>SUMPRODUCT((#REF!='지역별 지원개소'!$A225)*(#REF!='지역별 지원개소'!R$4))</f>
        <v>#REF!</v>
      </c>
      <c r="S225" s="5" t="e">
        <f>SUMPRODUCT((#REF!='지역별 지원개소'!$A225)*(#REF!='지역별 지원개소'!S$4))</f>
        <v>#REF!</v>
      </c>
      <c r="T225" s="5" t="e">
        <f t="shared" si="66"/>
        <v>#REF!</v>
      </c>
      <c r="U225" s="5" t="e">
        <f t="shared" si="67"/>
        <v>#REF!</v>
      </c>
      <c r="V225" s="5" t="e">
        <f t="shared" si="68"/>
        <v>#REF!</v>
      </c>
      <c r="W225" s="8" t="e">
        <f t="shared" si="69"/>
        <v>#REF!</v>
      </c>
      <c r="X225" s="8" t="e">
        <f t="shared" si="70"/>
        <v>#REF!</v>
      </c>
      <c r="Y225" s="9" t="e">
        <f t="shared" si="71"/>
        <v>#REF!</v>
      </c>
    </row>
    <row r="226" spans="1:25">
      <c r="A226" s="6" t="s">
        <v>192</v>
      </c>
      <c r="B226" s="7">
        <f t="shared" si="58"/>
        <v>330</v>
      </c>
      <c r="C226" s="7">
        <v>310</v>
      </c>
      <c r="D226" s="7">
        <v>20</v>
      </c>
      <c r="E226" s="7" t="e">
        <f t="shared" si="59"/>
        <v>#REF!</v>
      </c>
      <c r="F226" s="5" t="e">
        <f t="shared" si="60"/>
        <v>#REF!</v>
      </c>
      <c r="G226" s="5" t="e">
        <f t="shared" si="61"/>
        <v>#REF!</v>
      </c>
      <c r="H226" s="5" t="e">
        <f t="shared" si="62"/>
        <v>#REF!</v>
      </c>
      <c r="I226" s="5" t="e">
        <f>SUMPRODUCT((#REF!='지역별 지원개소'!$A226)*(#REF!='지역별 지원개소'!I$4))</f>
        <v>#REF!</v>
      </c>
      <c r="J226" s="5" t="e">
        <f>SUMPRODUCT((#REF!='지역별 지원개소'!$A226)*(#REF!='지역별 지원개소'!J$4))</f>
        <v>#REF!</v>
      </c>
      <c r="K226" s="5" t="e">
        <f t="shared" si="63"/>
        <v>#REF!</v>
      </c>
      <c r="L226" s="5" t="e">
        <f>SUMPRODUCT((#REF!='지역별 지원개소'!$A226)*(#REF!='지역별 지원개소'!L$4))</f>
        <v>#REF!</v>
      </c>
      <c r="M226" s="5" t="e">
        <f>SUMPRODUCT((#REF!='지역별 지원개소'!$A226)*(#REF!='지역별 지원개소'!M$4))</f>
        <v>#REF!</v>
      </c>
      <c r="N226" s="5" t="e">
        <f t="shared" si="64"/>
        <v>#REF!</v>
      </c>
      <c r="O226" s="5" t="e">
        <f>SUMPRODUCT((#REF!='지역별 지원개소'!$A226)*(#REF!='지역별 지원개소'!O$4))</f>
        <v>#REF!</v>
      </c>
      <c r="P226" s="5" t="e">
        <f>SUMPRODUCT((#REF!='지역별 지원개소'!$A226)*(#REF!='지역별 지원개소'!P$4))</f>
        <v>#REF!</v>
      </c>
      <c r="Q226" s="5" t="e">
        <f t="shared" si="65"/>
        <v>#REF!</v>
      </c>
      <c r="R226" s="5" t="e">
        <f>SUMPRODUCT((#REF!='지역별 지원개소'!$A226)*(#REF!='지역별 지원개소'!R$4))</f>
        <v>#REF!</v>
      </c>
      <c r="S226" s="5" t="e">
        <f>SUMPRODUCT((#REF!='지역별 지원개소'!$A226)*(#REF!='지역별 지원개소'!S$4))</f>
        <v>#REF!</v>
      </c>
      <c r="T226" s="5" t="e">
        <f t="shared" si="66"/>
        <v>#REF!</v>
      </c>
      <c r="U226" s="5" t="e">
        <f t="shared" si="67"/>
        <v>#REF!</v>
      </c>
      <c r="V226" s="5" t="e">
        <f t="shared" si="68"/>
        <v>#REF!</v>
      </c>
      <c r="W226" s="8" t="e">
        <f t="shared" si="69"/>
        <v>#REF!</v>
      </c>
      <c r="X226" s="8" t="e">
        <f t="shared" si="70"/>
        <v>#REF!</v>
      </c>
      <c r="Y226" s="9" t="e">
        <f t="shared" si="71"/>
        <v>#REF!</v>
      </c>
    </row>
    <row r="227" spans="1:25">
      <c r="A227" s="6" t="s">
        <v>193</v>
      </c>
      <c r="B227" s="7">
        <f t="shared" si="58"/>
        <v>219</v>
      </c>
      <c r="C227" s="7">
        <v>199</v>
      </c>
      <c r="D227" s="7">
        <v>20</v>
      </c>
      <c r="E227" s="7" t="e">
        <f t="shared" si="59"/>
        <v>#REF!</v>
      </c>
      <c r="F227" s="5" t="e">
        <f t="shared" si="60"/>
        <v>#REF!</v>
      </c>
      <c r="G227" s="5" t="e">
        <f t="shared" si="61"/>
        <v>#REF!</v>
      </c>
      <c r="H227" s="5" t="e">
        <f t="shared" si="62"/>
        <v>#REF!</v>
      </c>
      <c r="I227" s="5" t="e">
        <f>SUMPRODUCT((#REF!='지역별 지원개소'!$A227)*(#REF!='지역별 지원개소'!I$4))</f>
        <v>#REF!</v>
      </c>
      <c r="J227" s="5" t="e">
        <f>SUMPRODUCT((#REF!='지역별 지원개소'!$A227)*(#REF!='지역별 지원개소'!J$4))</f>
        <v>#REF!</v>
      </c>
      <c r="K227" s="5" t="e">
        <f t="shared" si="63"/>
        <v>#REF!</v>
      </c>
      <c r="L227" s="5" t="e">
        <f>SUMPRODUCT((#REF!='지역별 지원개소'!$A227)*(#REF!='지역별 지원개소'!L$4))</f>
        <v>#REF!</v>
      </c>
      <c r="M227" s="5" t="e">
        <f>SUMPRODUCT((#REF!='지역별 지원개소'!$A227)*(#REF!='지역별 지원개소'!M$4))</f>
        <v>#REF!</v>
      </c>
      <c r="N227" s="5" t="e">
        <f t="shared" si="64"/>
        <v>#REF!</v>
      </c>
      <c r="O227" s="5" t="e">
        <f>SUMPRODUCT((#REF!='지역별 지원개소'!$A227)*(#REF!='지역별 지원개소'!O$4))</f>
        <v>#REF!</v>
      </c>
      <c r="P227" s="5" t="e">
        <f>SUMPRODUCT((#REF!='지역별 지원개소'!$A227)*(#REF!='지역별 지원개소'!P$4))</f>
        <v>#REF!</v>
      </c>
      <c r="Q227" s="5" t="e">
        <f t="shared" si="65"/>
        <v>#REF!</v>
      </c>
      <c r="R227" s="5" t="e">
        <f>SUMPRODUCT((#REF!='지역별 지원개소'!$A227)*(#REF!='지역별 지원개소'!R$4))</f>
        <v>#REF!</v>
      </c>
      <c r="S227" s="5" t="e">
        <f>SUMPRODUCT((#REF!='지역별 지원개소'!$A227)*(#REF!='지역별 지원개소'!S$4))</f>
        <v>#REF!</v>
      </c>
      <c r="T227" s="5" t="e">
        <f t="shared" si="66"/>
        <v>#REF!</v>
      </c>
      <c r="U227" s="5" t="e">
        <f t="shared" si="67"/>
        <v>#REF!</v>
      </c>
      <c r="V227" s="5" t="e">
        <f t="shared" si="68"/>
        <v>#REF!</v>
      </c>
      <c r="W227" s="8" t="e">
        <f t="shared" si="69"/>
        <v>#REF!</v>
      </c>
      <c r="X227" s="8" t="e">
        <f t="shared" si="70"/>
        <v>#REF!</v>
      </c>
      <c r="Y227" s="9" t="e">
        <f t="shared" si="71"/>
        <v>#REF!</v>
      </c>
    </row>
    <row r="228" spans="1:25">
      <c r="A228" s="6" t="s">
        <v>194</v>
      </c>
      <c r="B228" s="7">
        <f t="shared" si="58"/>
        <v>273</v>
      </c>
      <c r="C228" s="7">
        <v>237</v>
      </c>
      <c r="D228" s="7">
        <v>36</v>
      </c>
      <c r="E228" s="7" t="e">
        <f t="shared" si="59"/>
        <v>#REF!</v>
      </c>
      <c r="F228" s="5" t="e">
        <f t="shared" si="60"/>
        <v>#REF!</v>
      </c>
      <c r="G228" s="5" t="e">
        <f t="shared" si="61"/>
        <v>#REF!</v>
      </c>
      <c r="H228" s="5" t="e">
        <f t="shared" si="62"/>
        <v>#REF!</v>
      </c>
      <c r="I228" s="5" t="e">
        <f>SUMPRODUCT((#REF!='지역별 지원개소'!$A228)*(#REF!='지역별 지원개소'!I$4))</f>
        <v>#REF!</v>
      </c>
      <c r="J228" s="5" t="e">
        <f>SUMPRODUCT((#REF!='지역별 지원개소'!$A228)*(#REF!='지역별 지원개소'!J$4))</f>
        <v>#REF!</v>
      </c>
      <c r="K228" s="5" t="e">
        <f t="shared" si="63"/>
        <v>#REF!</v>
      </c>
      <c r="L228" s="5" t="e">
        <f>SUMPRODUCT((#REF!='지역별 지원개소'!$A228)*(#REF!='지역별 지원개소'!L$4))</f>
        <v>#REF!</v>
      </c>
      <c r="M228" s="5" t="e">
        <f>SUMPRODUCT((#REF!='지역별 지원개소'!$A228)*(#REF!='지역별 지원개소'!M$4))</f>
        <v>#REF!</v>
      </c>
      <c r="N228" s="5" t="e">
        <f t="shared" si="64"/>
        <v>#REF!</v>
      </c>
      <c r="O228" s="5" t="e">
        <f>SUMPRODUCT((#REF!='지역별 지원개소'!$A228)*(#REF!='지역별 지원개소'!O$4))</f>
        <v>#REF!</v>
      </c>
      <c r="P228" s="5" t="e">
        <f>SUMPRODUCT((#REF!='지역별 지원개소'!$A228)*(#REF!='지역별 지원개소'!P$4))</f>
        <v>#REF!</v>
      </c>
      <c r="Q228" s="5" t="e">
        <f t="shared" si="65"/>
        <v>#REF!</v>
      </c>
      <c r="R228" s="5" t="e">
        <f>SUMPRODUCT((#REF!='지역별 지원개소'!$A228)*(#REF!='지역별 지원개소'!R$4))</f>
        <v>#REF!</v>
      </c>
      <c r="S228" s="5" t="e">
        <f>SUMPRODUCT((#REF!='지역별 지원개소'!$A228)*(#REF!='지역별 지원개소'!S$4))</f>
        <v>#REF!</v>
      </c>
      <c r="T228" s="5" t="e">
        <f t="shared" si="66"/>
        <v>#REF!</v>
      </c>
      <c r="U228" s="5" t="e">
        <f t="shared" si="67"/>
        <v>#REF!</v>
      </c>
      <c r="V228" s="5" t="e">
        <f t="shared" si="68"/>
        <v>#REF!</v>
      </c>
      <c r="W228" s="8" t="e">
        <f t="shared" si="69"/>
        <v>#REF!</v>
      </c>
      <c r="X228" s="8" t="e">
        <f t="shared" si="70"/>
        <v>#REF!</v>
      </c>
      <c r="Y228" s="9" t="e">
        <f t="shared" si="71"/>
        <v>#REF!</v>
      </c>
    </row>
    <row r="229" spans="1:25">
      <c r="A229" s="6" t="s">
        <v>195</v>
      </c>
      <c r="B229" s="7">
        <f t="shared" si="58"/>
        <v>648</v>
      </c>
      <c r="C229" s="7">
        <v>583</v>
      </c>
      <c r="D229" s="7">
        <v>65</v>
      </c>
      <c r="E229" s="7" t="e">
        <f t="shared" si="59"/>
        <v>#REF!</v>
      </c>
      <c r="F229" s="5" t="e">
        <f t="shared" si="60"/>
        <v>#REF!</v>
      </c>
      <c r="G229" s="5" t="e">
        <f t="shared" si="61"/>
        <v>#REF!</v>
      </c>
      <c r="H229" s="5" t="e">
        <f t="shared" si="62"/>
        <v>#REF!</v>
      </c>
      <c r="I229" s="5" t="e">
        <f>SUMPRODUCT((#REF!='지역별 지원개소'!$A229)*(#REF!='지역별 지원개소'!I$4))</f>
        <v>#REF!</v>
      </c>
      <c r="J229" s="5" t="e">
        <f>SUMPRODUCT((#REF!='지역별 지원개소'!$A229)*(#REF!='지역별 지원개소'!J$4))</f>
        <v>#REF!</v>
      </c>
      <c r="K229" s="5" t="e">
        <f t="shared" si="63"/>
        <v>#REF!</v>
      </c>
      <c r="L229" s="5" t="e">
        <f>SUMPRODUCT((#REF!='지역별 지원개소'!$A229)*(#REF!='지역별 지원개소'!L$4))</f>
        <v>#REF!</v>
      </c>
      <c r="M229" s="5" t="e">
        <f>SUMPRODUCT((#REF!='지역별 지원개소'!$A229)*(#REF!='지역별 지원개소'!M$4))</f>
        <v>#REF!</v>
      </c>
      <c r="N229" s="5" t="e">
        <f t="shared" si="64"/>
        <v>#REF!</v>
      </c>
      <c r="O229" s="5" t="e">
        <f>SUMPRODUCT((#REF!='지역별 지원개소'!$A229)*(#REF!='지역별 지원개소'!O$4))</f>
        <v>#REF!</v>
      </c>
      <c r="P229" s="5" t="e">
        <f>SUMPRODUCT((#REF!='지역별 지원개소'!$A229)*(#REF!='지역별 지원개소'!P$4))</f>
        <v>#REF!</v>
      </c>
      <c r="Q229" s="5" t="e">
        <f t="shared" si="65"/>
        <v>#REF!</v>
      </c>
      <c r="R229" s="5" t="e">
        <f>SUMPRODUCT((#REF!='지역별 지원개소'!$A229)*(#REF!='지역별 지원개소'!R$4))</f>
        <v>#REF!</v>
      </c>
      <c r="S229" s="5" t="e">
        <f>SUMPRODUCT((#REF!='지역별 지원개소'!$A229)*(#REF!='지역별 지원개소'!S$4))</f>
        <v>#REF!</v>
      </c>
      <c r="T229" s="5" t="e">
        <f t="shared" si="66"/>
        <v>#REF!</v>
      </c>
      <c r="U229" s="5" t="e">
        <f t="shared" si="67"/>
        <v>#REF!</v>
      </c>
      <c r="V229" s="5" t="e">
        <f t="shared" si="68"/>
        <v>#REF!</v>
      </c>
      <c r="W229" s="8" t="e">
        <f t="shared" si="69"/>
        <v>#REF!</v>
      </c>
      <c r="X229" s="8" t="e">
        <f t="shared" si="70"/>
        <v>#REF!</v>
      </c>
      <c r="Y229" s="9" t="e">
        <f t="shared" si="71"/>
        <v>#REF!</v>
      </c>
    </row>
    <row r="230" spans="1:25">
      <c r="A230" s="22" t="s">
        <v>196</v>
      </c>
      <c r="B230" s="23">
        <f t="shared" si="58"/>
        <v>7704</v>
      </c>
      <c r="C230" s="23">
        <f>SUM(C231:C248)</f>
        <v>7187</v>
      </c>
      <c r="D230" s="23">
        <f t="shared" ref="D230:S230" si="73">SUM(D231:D248)</f>
        <v>517</v>
      </c>
      <c r="E230" s="23" t="e">
        <f t="shared" si="59"/>
        <v>#REF!</v>
      </c>
      <c r="F230" s="23" t="e">
        <f t="shared" si="60"/>
        <v>#REF!</v>
      </c>
      <c r="G230" s="23" t="e">
        <f t="shared" si="61"/>
        <v>#REF!</v>
      </c>
      <c r="H230" s="23" t="e">
        <f t="shared" si="62"/>
        <v>#REF!</v>
      </c>
      <c r="I230" s="23" t="e">
        <f t="shared" si="73"/>
        <v>#REF!</v>
      </c>
      <c r="J230" s="23" t="e">
        <f t="shared" si="73"/>
        <v>#REF!</v>
      </c>
      <c r="K230" s="23" t="e">
        <f t="shared" si="63"/>
        <v>#REF!</v>
      </c>
      <c r="L230" s="23" t="e">
        <f t="shared" si="73"/>
        <v>#REF!</v>
      </c>
      <c r="M230" s="23" t="e">
        <f t="shared" si="73"/>
        <v>#REF!</v>
      </c>
      <c r="N230" s="23" t="e">
        <f t="shared" si="64"/>
        <v>#REF!</v>
      </c>
      <c r="O230" s="23" t="e">
        <f t="shared" si="73"/>
        <v>#REF!</v>
      </c>
      <c r="P230" s="23" t="e">
        <f t="shared" si="73"/>
        <v>#REF!</v>
      </c>
      <c r="Q230" s="23" t="e">
        <f t="shared" si="65"/>
        <v>#REF!</v>
      </c>
      <c r="R230" s="23" t="e">
        <f t="shared" si="73"/>
        <v>#REF!</v>
      </c>
      <c r="S230" s="23" t="e">
        <f t="shared" si="73"/>
        <v>#REF!</v>
      </c>
      <c r="T230" s="23" t="e">
        <f t="shared" si="66"/>
        <v>#REF!</v>
      </c>
      <c r="U230" s="23" t="e">
        <f t="shared" si="67"/>
        <v>#REF!</v>
      </c>
      <c r="V230" s="23" t="e">
        <f t="shared" si="68"/>
        <v>#REF!</v>
      </c>
      <c r="W230" s="27" t="e">
        <f t="shared" si="69"/>
        <v>#REF!</v>
      </c>
      <c r="X230" s="27" t="e">
        <f t="shared" si="70"/>
        <v>#REF!</v>
      </c>
      <c r="Y230" s="28" t="e">
        <f t="shared" si="71"/>
        <v>#REF!</v>
      </c>
    </row>
    <row r="231" spans="1:25">
      <c r="A231" s="6" t="s">
        <v>197</v>
      </c>
      <c r="B231" s="7">
        <f t="shared" si="58"/>
        <v>336</v>
      </c>
      <c r="C231" s="7">
        <v>304</v>
      </c>
      <c r="D231" s="7">
        <v>32</v>
      </c>
      <c r="E231" s="7" t="e">
        <f t="shared" si="59"/>
        <v>#REF!</v>
      </c>
      <c r="F231" s="5" t="e">
        <f t="shared" si="60"/>
        <v>#REF!</v>
      </c>
      <c r="G231" s="5" t="e">
        <f t="shared" si="61"/>
        <v>#REF!</v>
      </c>
      <c r="H231" s="5" t="e">
        <f t="shared" si="62"/>
        <v>#REF!</v>
      </c>
      <c r="I231" s="5" t="e">
        <f>SUMPRODUCT((#REF!='지역별 지원개소'!$A231)*(#REF!='지역별 지원개소'!I$4))</f>
        <v>#REF!</v>
      </c>
      <c r="J231" s="5" t="e">
        <f>SUMPRODUCT((#REF!='지역별 지원개소'!$A231)*(#REF!='지역별 지원개소'!J$4))</f>
        <v>#REF!</v>
      </c>
      <c r="K231" s="5" t="e">
        <f t="shared" si="63"/>
        <v>#REF!</v>
      </c>
      <c r="L231" s="5" t="e">
        <f>SUMPRODUCT((#REF!='지역별 지원개소'!$A231)*(#REF!='지역별 지원개소'!L$4))</f>
        <v>#REF!</v>
      </c>
      <c r="M231" s="5" t="e">
        <f>SUMPRODUCT((#REF!='지역별 지원개소'!$A231)*(#REF!='지역별 지원개소'!M$4))</f>
        <v>#REF!</v>
      </c>
      <c r="N231" s="5" t="e">
        <f t="shared" si="64"/>
        <v>#REF!</v>
      </c>
      <c r="O231" s="5" t="e">
        <f>SUMPRODUCT((#REF!='지역별 지원개소'!$A231)*(#REF!='지역별 지원개소'!O$4))</f>
        <v>#REF!</v>
      </c>
      <c r="P231" s="5" t="e">
        <f>SUMPRODUCT((#REF!='지역별 지원개소'!$A231)*(#REF!='지역별 지원개소'!P$4))</f>
        <v>#REF!</v>
      </c>
      <c r="Q231" s="5" t="e">
        <f t="shared" si="65"/>
        <v>#REF!</v>
      </c>
      <c r="R231" s="5" t="e">
        <f>SUMPRODUCT((#REF!='지역별 지원개소'!$A231)*(#REF!='지역별 지원개소'!R$4))</f>
        <v>#REF!</v>
      </c>
      <c r="S231" s="5" t="e">
        <f>SUMPRODUCT((#REF!='지역별 지원개소'!$A231)*(#REF!='지역별 지원개소'!S$4))</f>
        <v>#REF!</v>
      </c>
      <c r="T231" s="5" t="e">
        <f t="shared" si="66"/>
        <v>#REF!</v>
      </c>
      <c r="U231" s="5" t="e">
        <f t="shared" si="67"/>
        <v>#REF!</v>
      </c>
      <c r="V231" s="5" t="e">
        <f t="shared" si="68"/>
        <v>#REF!</v>
      </c>
      <c r="W231" s="8" t="e">
        <f t="shared" si="69"/>
        <v>#REF!</v>
      </c>
      <c r="X231" s="8" t="e">
        <f t="shared" si="70"/>
        <v>#REF!</v>
      </c>
      <c r="Y231" s="9" t="e">
        <f t="shared" si="71"/>
        <v>#REF!</v>
      </c>
    </row>
    <row r="232" spans="1:25">
      <c r="A232" s="6" t="s">
        <v>198</v>
      </c>
      <c r="B232" s="7">
        <f t="shared" si="58"/>
        <v>449</v>
      </c>
      <c r="C232" s="7">
        <v>430</v>
      </c>
      <c r="D232" s="7">
        <v>19</v>
      </c>
      <c r="E232" s="7" t="e">
        <f t="shared" si="59"/>
        <v>#REF!</v>
      </c>
      <c r="F232" s="5" t="e">
        <f t="shared" si="60"/>
        <v>#REF!</v>
      </c>
      <c r="G232" s="5" t="e">
        <f t="shared" si="61"/>
        <v>#REF!</v>
      </c>
      <c r="H232" s="5" t="e">
        <f t="shared" si="62"/>
        <v>#REF!</v>
      </c>
      <c r="I232" s="5" t="e">
        <f>SUMPRODUCT((#REF!='지역별 지원개소'!$A232)*(#REF!='지역별 지원개소'!I$4))</f>
        <v>#REF!</v>
      </c>
      <c r="J232" s="5" t="e">
        <f>SUMPRODUCT((#REF!='지역별 지원개소'!$A232)*(#REF!='지역별 지원개소'!J$4))</f>
        <v>#REF!</v>
      </c>
      <c r="K232" s="5" t="e">
        <f t="shared" si="63"/>
        <v>#REF!</v>
      </c>
      <c r="L232" s="5" t="e">
        <f>SUMPRODUCT((#REF!='지역별 지원개소'!$A232)*(#REF!='지역별 지원개소'!L$4))</f>
        <v>#REF!</v>
      </c>
      <c r="M232" s="5" t="e">
        <f>SUMPRODUCT((#REF!='지역별 지원개소'!$A232)*(#REF!='지역별 지원개소'!M$4))</f>
        <v>#REF!</v>
      </c>
      <c r="N232" s="5" t="e">
        <f t="shared" si="64"/>
        <v>#REF!</v>
      </c>
      <c r="O232" s="5" t="e">
        <f>SUMPRODUCT((#REF!='지역별 지원개소'!$A232)*(#REF!='지역별 지원개소'!O$4))</f>
        <v>#REF!</v>
      </c>
      <c r="P232" s="5" t="e">
        <f>SUMPRODUCT((#REF!='지역별 지원개소'!$A232)*(#REF!='지역별 지원개소'!P$4))</f>
        <v>#REF!</v>
      </c>
      <c r="Q232" s="5" t="e">
        <f t="shared" si="65"/>
        <v>#REF!</v>
      </c>
      <c r="R232" s="5" t="e">
        <f>SUMPRODUCT((#REF!='지역별 지원개소'!$A232)*(#REF!='지역별 지원개소'!R$4))</f>
        <v>#REF!</v>
      </c>
      <c r="S232" s="5" t="e">
        <f>SUMPRODUCT((#REF!='지역별 지원개소'!$A232)*(#REF!='지역별 지원개소'!S$4))</f>
        <v>#REF!</v>
      </c>
      <c r="T232" s="5" t="e">
        <f t="shared" si="66"/>
        <v>#REF!</v>
      </c>
      <c r="U232" s="5" t="e">
        <f t="shared" si="67"/>
        <v>#REF!</v>
      </c>
      <c r="V232" s="5" t="e">
        <f t="shared" si="68"/>
        <v>#REF!</v>
      </c>
      <c r="W232" s="8" t="e">
        <f t="shared" si="69"/>
        <v>#REF!</v>
      </c>
      <c r="X232" s="8" t="e">
        <f t="shared" si="70"/>
        <v>#REF!</v>
      </c>
      <c r="Y232" s="9" t="e">
        <f t="shared" si="71"/>
        <v>#REF!</v>
      </c>
    </row>
    <row r="233" spans="1:25">
      <c r="A233" s="6" t="s">
        <v>1377</v>
      </c>
      <c r="B233" s="7">
        <f t="shared" si="58"/>
        <v>331</v>
      </c>
      <c r="C233" s="7">
        <v>313</v>
      </c>
      <c r="D233" s="7">
        <v>18</v>
      </c>
      <c r="E233" s="7" t="e">
        <f t="shared" si="59"/>
        <v>#REF!</v>
      </c>
      <c r="F233" s="5" t="e">
        <f t="shared" si="60"/>
        <v>#REF!</v>
      </c>
      <c r="G233" s="5" t="e">
        <f t="shared" si="61"/>
        <v>#REF!</v>
      </c>
      <c r="H233" s="5" t="e">
        <f t="shared" si="62"/>
        <v>#REF!</v>
      </c>
      <c r="I233" s="5" t="e">
        <f>SUMPRODUCT((#REF!='지역별 지원개소'!$A233)*(#REF!='지역별 지원개소'!I$4))</f>
        <v>#REF!</v>
      </c>
      <c r="J233" s="5" t="e">
        <f>SUMPRODUCT((#REF!='지역별 지원개소'!$A233)*(#REF!='지역별 지원개소'!J$4))</f>
        <v>#REF!</v>
      </c>
      <c r="K233" s="5" t="e">
        <f t="shared" si="63"/>
        <v>#REF!</v>
      </c>
      <c r="L233" s="5" t="e">
        <f>SUMPRODUCT((#REF!='지역별 지원개소'!$A233)*(#REF!='지역별 지원개소'!L$4))</f>
        <v>#REF!</v>
      </c>
      <c r="M233" s="5" t="e">
        <f>SUMPRODUCT((#REF!='지역별 지원개소'!$A233)*(#REF!='지역별 지원개소'!M$4))</f>
        <v>#REF!</v>
      </c>
      <c r="N233" s="5" t="e">
        <f t="shared" si="64"/>
        <v>#REF!</v>
      </c>
      <c r="O233" s="5" t="e">
        <f>SUMPRODUCT((#REF!='지역별 지원개소'!$A233)*(#REF!='지역별 지원개소'!O$4))</f>
        <v>#REF!</v>
      </c>
      <c r="P233" s="5" t="e">
        <f>SUMPRODUCT((#REF!='지역별 지원개소'!$A233)*(#REF!='지역별 지원개소'!P$4))</f>
        <v>#REF!</v>
      </c>
      <c r="Q233" s="5" t="e">
        <f t="shared" si="65"/>
        <v>#REF!</v>
      </c>
      <c r="R233" s="5" t="e">
        <f>SUMPRODUCT((#REF!='지역별 지원개소'!$A233)*(#REF!='지역별 지원개소'!R$4))</f>
        <v>#REF!</v>
      </c>
      <c r="S233" s="5" t="e">
        <f>SUMPRODUCT((#REF!='지역별 지원개소'!$A233)*(#REF!='지역별 지원개소'!S$4))</f>
        <v>#REF!</v>
      </c>
      <c r="T233" s="5" t="e">
        <f t="shared" si="66"/>
        <v>#REF!</v>
      </c>
      <c r="U233" s="5" t="e">
        <f t="shared" si="67"/>
        <v>#REF!</v>
      </c>
      <c r="V233" s="5" t="e">
        <f t="shared" si="68"/>
        <v>#REF!</v>
      </c>
      <c r="W233" s="8" t="e">
        <f t="shared" si="69"/>
        <v>#REF!</v>
      </c>
      <c r="X233" s="8" t="e">
        <f t="shared" si="70"/>
        <v>#REF!</v>
      </c>
      <c r="Y233" s="9" t="e">
        <f t="shared" si="71"/>
        <v>#REF!</v>
      </c>
    </row>
    <row r="234" spans="1:25">
      <c r="A234" s="6" t="s">
        <v>199</v>
      </c>
      <c r="B234" s="7">
        <f t="shared" si="58"/>
        <v>564</v>
      </c>
      <c r="C234" s="7">
        <v>534</v>
      </c>
      <c r="D234" s="7">
        <v>30</v>
      </c>
      <c r="E234" s="7" t="e">
        <f t="shared" si="59"/>
        <v>#REF!</v>
      </c>
      <c r="F234" s="5" t="e">
        <f t="shared" si="60"/>
        <v>#REF!</v>
      </c>
      <c r="G234" s="5" t="e">
        <f t="shared" si="61"/>
        <v>#REF!</v>
      </c>
      <c r="H234" s="5" t="e">
        <f t="shared" si="62"/>
        <v>#REF!</v>
      </c>
      <c r="I234" s="5" t="e">
        <f>SUMPRODUCT((#REF!='지역별 지원개소'!$A234)*(#REF!='지역별 지원개소'!I$4))</f>
        <v>#REF!</v>
      </c>
      <c r="J234" s="5" t="e">
        <f>SUMPRODUCT((#REF!='지역별 지원개소'!$A234)*(#REF!='지역별 지원개소'!J$4))</f>
        <v>#REF!</v>
      </c>
      <c r="K234" s="5" t="e">
        <f t="shared" si="63"/>
        <v>#REF!</v>
      </c>
      <c r="L234" s="5" t="e">
        <f>SUMPRODUCT((#REF!='지역별 지원개소'!$A234)*(#REF!='지역별 지원개소'!L$4))</f>
        <v>#REF!</v>
      </c>
      <c r="M234" s="5" t="e">
        <f>SUMPRODUCT((#REF!='지역별 지원개소'!$A234)*(#REF!='지역별 지원개소'!M$4))</f>
        <v>#REF!</v>
      </c>
      <c r="N234" s="5" t="e">
        <f t="shared" si="64"/>
        <v>#REF!</v>
      </c>
      <c r="O234" s="5" t="e">
        <f>SUMPRODUCT((#REF!='지역별 지원개소'!$A234)*(#REF!='지역별 지원개소'!O$4))</f>
        <v>#REF!</v>
      </c>
      <c r="P234" s="5" t="e">
        <f>SUMPRODUCT((#REF!='지역별 지원개소'!$A234)*(#REF!='지역별 지원개소'!P$4))</f>
        <v>#REF!</v>
      </c>
      <c r="Q234" s="5" t="e">
        <f t="shared" si="65"/>
        <v>#REF!</v>
      </c>
      <c r="R234" s="5" t="e">
        <f>SUMPRODUCT((#REF!='지역별 지원개소'!$A234)*(#REF!='지역별 지원개소'!R$4))</f>
        <v>#REF!</v>
      </c>
      <c r="S234" s="5" t="e">
        <f>SUMPRODUCT((#REF!='지역별 지원개소'!$A234)*(#REF!='지역별 지원개소'!S$4))</f>
        <v>#REF!</v>
      </c>
      <c r="T234" s="5" t="e">
        <f t="shared" si="66"/>
        <v>#REF!</v>
      </c>
      <c r="U234" s="5" t="e">
        <f t="shared" si="67"/>
        <v>#REF!</v>
      </c>
      <c r="V234" s="5" t="e">
        <f t="shared" si="68"/>
        <v>#REF!</v>
      </c>
      <c r="W234" s="8" t="e">
        <f t="shared" si="69"/>
        <v>#REF!</v>
      </c>
      <c r="X234" s="8" t="e">
        <f t="shared" si="70"/>
        <v>#REF!</v>
      </c>
      <c r="Y234" s="9" t="e">
        <f t="shared" si="71"/>
        <v>#REF!</v>
      </c>
    </row>
    <row r="235" spans="1:25">
      <c r="A235" s="6" t="s">
        <v>200</v>
      </c>
      <c r="B235" s="7">
        <f t="shared" si="58"/>
        <v>271</v>
      </c>
      <c r="C235" s="7">
        <v>252</v>
      </c>
      <c r="D235" s="7">
        <v>19</v>
      </c>
      <c r="E235" s="7" t="e">
        <f t="shared" si="59"/>
        <v>#REF!</v>
      </c>
      <c r="F235" s="5" t="e">
        <f t="shared" si="60"/>
        <v>#REF!</v>
      </c>
      <c r="G235" s="5" t="e">
        <f t="shared" si="61"/>
        <v>#REF!</v>
      </c>
      <c r="H235" s="5" t="e">
        <f t="shared" si="62"/>
        <v>#REF!</v>
      </c>
      <c r="I235" s="5" t="e">
        <f>SUMPRODUCT((#REF!='지역별 지원개소'!$A235)*(#REF!='지역별 지원개소'!I$4))</f>
        <v>#REF!</v>
      </c>
      <c r="J235" s="5" t="e">
        <f>SUMPRODUCT((#REF!='지역별 지원개소'!$A235)*(#REF!='지역별 지원개소'!J$4))</f>
        <v>#REF!</v>
      </c>
      <c r="K235" s="5" t="e">
        <f t="shared" si="63"/>
        <v>#REF!</v>
      </c>
      <c r="L235" s="5" t="e">
        <f>SUMPRODUCT((#REF!='지역별 지원개소'!$A235)*(#REF!='지역별 지원개소'!L$4))</f>
        <v>#REF!</v>
      </c>
      <c r="M235" s="5" t="e">
        <f>SUMPRODUCT((#REF!='지역별 지원개소'!$A235)*(#REF!='지역별 지원개소'!M$4))</f>
        <v>#REF!</v>
      </c>
      <c r="N235" s="5" t="e">
        <f t="shared" si="64"/>
        <v>#REF!</v>
      </c>
      <c r="O235" s="5" t="e">
        <f>SUMPRODUCT((#REF!='지역별 지원개소'!$A235)*(#REF!='지역별 지원개소'!O$4))</f>
        <v>#REF!</v>
      </c>
      <c r="P235" s="5" t="e">
        <f>SUMPRODUCT((#REF!='지역별 지원개소'!$A235)*(#REF!='지역별 지원개소'!P$4))</f>
        <v>#REF!</v>
      </c>
      <c r="Q235" s="5" t="e">
        <f t="shared" si="65"/>
        <v>#REF!</v>
      </c>
      <c r="R235" s="5" t="e">
        <f>SUMPRODUCT((#REF!='지역별 지원개소'!$A235)*(#REF!='지역별 지원개소'!R$4))</f>
        <v>#REF!</v>
      </c>
      <c r="S235" s="5" t="e">
        <f>SUMPRODUCT((#REF!='지역별 지원개소'!$A235)*(#REF!='지역별 지원개소'!S$4))</f>
        <v>#REF!</v>
      </c>
      <c r="T235" s="5" t="e">
        <f t="shared" si="66"/>
        <v>#REF!</v>
      </c>
      <c r="U235" s="5" t="e">
        <f t="shared" si="67"/>
        <v>#REF!</v>
      </c>
      <c r="V235" s="5" t="e">
        <f t="shared" si="68"/>
        <v>#REF!</v>
      </c>
      <c r="W235" s="8" t="e">
        <f t="shared" si="69"/>
        <v>#REF!</v>
      </c>
      <c r="X235" s="8" t="e">
        <f t="shared" si="70"/>
        <v>#REF!</v>
      </c>
      <c r="Y235" s="9" t="e">
        <f t="shared" si="71"/>
        <v>#REF!</v>
      </c>
    </row>
    <row r="236" spans="1:25">
      <c r="A236" s="6" t="s">
        <v>201</v>
      </c>
      <c r="B236" s="7">
        <f t="shared" si="58"/>
        <v>429</v>
      </c>
      <c r="C236" s="7">
        <v>408</v>
      </c>
      <c r="D236" s="7">
        <v>21</v>
      </c>
      <c r="E236" s="7" t="e">
        <f t="shared" si="59"/>
        <v>#REF!</v>
      </c>
      <c r="F236" s="5" t="e">
        <f t="shared" si="60"/>
        <v>#REF!</v>
      </c>
      <c r="G236" s="5" t="e">
        <f t="shared" si="61"/>
        <v>#REF!</v>
      </c>
      <c r="H236" s="5" t="e">
        <f t="shared" si="62"/>
        <v>#REF!</v>
      </c>
      <c r="I236" s="5" t="e">
        <f>SUMPRODUCT((#REF!='지역별 지원개소'!$A236)*(#REF!='지역별 지원개소'!I$4))</f>
        <v>#REF!</v>
      </c>
      <c r="J236" s="5" t="e">
        <f>SUMPRODUCT((#REF!='지역별 지원개소'!$A236)*(#REF!='지역별 지원개소'!J$4))</f>
        <v>#REF!</v>
      </c>
      <c r="K236" s="5" t="e">
        <f t="shared" si="63"/>
        <v>#REF!</v>
      </c>
      <c r="L236" s="5" t="e">
        <f>SUMPRODUCT((#REF!='지역별 지원개소'!$A236)*(#REF!='지역별 지원개소'!L$4))</f>
        <v>#REF!</v>
      </c>
      <c r="M236" s="5" t="e">
        <f>SUMPRODUCT((#REF!='지역별 지원개소'!$A236)*(#REF!='지역별 지원개소'!M$4))</f>
        <v>#REF!</v>
      </c>
      <c r="N236" s="5" t="e">
        <f t="shared" si="64"/>
        <v>#REF!</v>
      </c>
      <c r="O236" s="5" t="e">
        <f>SUMPRODUCT((#REF!='지역별 지원개소'!$A236)*(#REF!='지역별 지원개소'!O$4))</f>
        <v>#REF!</v>
      </c>
      <c r="P236" s="5" t="e">
        <f>SUMPRODUCT((#REF!='지역별 지원개소'!$A236)*(#REF!='지역별 지원개소'!P$4))</f>
        <v>#REF!</v>
      </c>
      <c r="Q236" s="5" t="e">
        <f t="shared" si="65"/>
        <v>#REF!</v>
      </c>
      <c r="R236" s="5" t="e">
        <f>SUMPRODUCT((#REF!='지역별 지원개소'!$A236)*(#REF!='지역별 지원개소'!R$4))</f>
        <v>#REF!</v>
      </c>
      <c r="S236" s="5" t="e">
        <f>SUMPRODUCT((#REF!='지역별 지원개소'!$A236)*(#REF!='지역별 지원개소'!S$4))</f>
        <v>#REF!</v>
      </c>
      <c r="T236" s="5" t="e">
        <f t="shared" si="66"/>
        <v>#REF!</v>
      </c>
      <c r="U236" s="5" t="e">
        <f t="shared" si="67"/>
        <v>#REF!</v>
      </c>
      <c r="V236" s="5" t="e">
        <f t="shared" si="68"/>
        <v>#REF!</v>
      </c>
      <c r="W236" s="8" t="e">
        <f t="shared" si="69"/>
        <v>#REF!</v>
      </c>
      <c r="X236" s="8" t="e">
        <f t="shared" si="70"/>
        <v>#REF!</v>
      </c>
      <c r="Y236" s="9" t="e">
        <f t="shared" si="71"/>
        <v>#REF!</v>
      </c>
    </row>
    <row r="237" spans="1:25">
      <c r="A237" s="6" t="s">
        <v>202</v>
      </c>
      <c r="B237" s="7">
        <f t="shared" si="58"/>
        <v>366</v>
      </c>
      <c r="C237" s="7">
        <v>334</v>
      </c>
      <c r="D237" s="7">
        <v>32</v>
      </c>
      <c r="E237" s="7" t="e">
        <f t="shared" si="59"/>
        <v>#REF!</v>
      </c>
      <c r="F237" s="5" t="e">
        <f t="shared" si="60"/>
        <v>#REF!</v>
      </c>
      <c r="G237" s="5" t="e">
        <f t="shared" si="61"/>
        <v>#REF!</v>
      </c>
      <c r="H237" s="5" t="e">
        <f t="shared" si="62"/>
        <v>#REF!</v>
      </c>
      <c r="I237" s="5" t="e">
        <f>SUMPRODUCT((#REF!='지역별 지원개소'!$A237)*(#REF!='지역별 지원개소'!I$4))</f>
        <v>#REF!</v>
      </c>
      <c r="J237" s="5" t="e">
        <f>SUMPRODUCT((#REF!='지역별 지원개소'!$A237)*(#REF!='지역별 지원개소'!J$4))</f>
        <v>#REF!</v>
      </c>
      <c r="K237" s="5" t="e">
        <f t="shared" si="63"/>
        <v>#REF!</v>
      </c>
      <c r="L237" s="5" t="e">
        <f>SUMPRODUCT((#REF!='지역별 지원개소'!$A237)*(#REF!='지역별 지원개소'!L$4))</f>
        <v>#REF!</v>
      </c>
      <c r="M237" s="5" t="e">
        <f>SUMPRODUCT((#REF!='지역별 지원개소'!$A237)*(#REF!='지역별 지원개소'!M$4))</f>
        <v>#REF!</v>
      </c>
      <c r="N237" s="5" t="e">
        <f t="shared" si="64"/>
        <v>#REF!</v>
      </c>
      <c r="O237" s="5" t="e">
        <f>SUMPRODUCT((#REF!='지역별 지원개소'!$A237)*(#REF!='지역별 지원개소'!O$4))</f>
        <v>#REF!</v>
      </c>
      <c r="P237" s="5" t="e">
        <f>SUMPRODUCT((#REF!='지역별 지원개소'!$A237)*(#REF!='지역별 지원개소'!P$4))</f>
        <v>#REF!</v>
      </c>
      <c r="Q237" s="5" t="e">
        <f t="shared" si="65"/>
        <v>#REF!</v>
      </c>
      <c r="R237" s="5" t="e">
        <f>SUMPRODUCT((#REF!='지역별 지원개소'!$A237)*(#REF!='지역별 지원개소'!R$4))</f>
        <v>#REF!</v>
      </c>
      <c r="S237" s="5" t="e">
        <f>SUMPRODUCT((#REF!='지역별 지원개소'!$A237)*(#REF!='지역별 지원개소'!S$4))</f>
        <v>#REF!</v>
      </c>
      <c r="T237" s="5" t="e">
        <f t="shared" si="66"/>
        <v>#REF!</v>
      </c>
      <c r="U237" s="5" t="e">
        <f t="shared" si="67"/>
        <v>#REF!</v>
      </c>
      <c r="V237" s="5" t="e">
        <f t="shared" si="68"/>
        <v>#REF!</v>
      </c>
      <c r="W237" s="8" t="e">
        <f t="shared" si="69"/>
        <v>#REF!</v>
      </c>
      <c r="X237" s="8" t="e">
        <f t="shared" si="70"/>
        <v>#REF!</v>
      </c>
      <c r="Y237" s="9" t="e">
        <f t="shared" si="71"/>
        <v>#REF!</v>
      </c>
    </row>
    <row r="238" spans="1:25">
      <c r="A238" s="6" t="s">
        <v>203</v>
      </c>
      <c r="B238" s="7">
        <f t="shared" si="58"/>
        <v>361</v>
      </c>
      <c r="C238" s="7">
        <v>337</v>
      </c>
      <c r="D238" s="7">
        <v>24</v>
      </c>
      <c r="E238" s="7" t="e">
        <f t="shared" si="59"/>
        <v>#REF!</v>
      </c>
      <c r="F238" s="5" t="e">
        <f t="shared" si="60"/>
        <v>#REF!</v>
      </c>
      <c r="G238" s="5" t="e">
        <f t="shared" si="61"/>
        <v>#REF!</v>
      </c>
      <c r="H238" s="5" t="e">
        <f t="shared" si="62"/>
        <v>#REF!</v>
      </c>
      <c r="I238" s="5" t="e">
        <f>SUMPRODUCT((#REF!='지역별 지원개소'!$A238)*(#REF!='지역별 지원개소'!I$4))</f>
        <v>#REF!</v>
      </c>
      <c r="J238" s="5" t="e">
        <f>SUMPRODUCT((#REF!='지역별 지원개소'!$A238)*(#REF!='지역별 지원개소'!J$4))</f>
        <v>#REF!</v>
      </c>
      <c r="K238" s="5" t="e">
        <f t="shared" si="63"/>
        <v>#REF!</v>
      </c>
      <c r="L238" s="5" t="e">
        <f>SUMPRODUCT((#REF!='지역별 지원개소'!$A238)*(#REF!='지역별 지원개소'!L$4))</f>
        <v>#REF!</v>
      </c>
      <c r="M238" s="5" t="e">
        <f>SUMPRODUCT((#REF!='지역별 지원개소'!$A238)*(#REF!='지역별 지원개소'!M$4))</f>
        <v>#REF!</v>
      </c>
      <c r="N238" s="5" t="e">
        <f t="shared" si="64"/>
        <v>#REF!</v>
      </c>
      <c r="O238" s="5" t="e">
        <f>SUMPRODUCT((#REF!='지역별 지원개소'!$A238)*(#REF!='지역별 지원개소'!O$4))</f>
        <v>#REF!</v>
      </c>
      <c r="P238" s="5" t="e">
        <f>SUMPRODUCT((#REF!='지역별 지원개소'!$A238)*(#REF!='지역별 지원개소'!P$4))</f>
        <v>#REF!</v>
      </c>
      <c r="Q238" s="5" t="e">
        <f t="shared" si="65"/>
        <v>#REF!</v>
      </c>
      <c r="R238" s="5" t="e">
        <f>SUMPRODUCT((#REF!='지역별 지원개소'!$A238)*(#REF!='지역별 지원개소'!R$4))</f>
        <v>#REF!</v>
      </c>
      <c r="S238" s="5" t="e">
        <f>SUMPRODUCT((#REF!='지역별 지원개소'!$A238)*(#REF!='지역별 지원개소'!S$4))</f>
        <v>#REF!</v>
      </c>
      <c r="T238" s="5" t="e">
        <f t="shared" si="66"/>
        <v>#REF!</v>
      </c>
      <c r="U238" s="5" t="e">
        <f t="shared" si="67"/>
        <v>#REF!</v>
      </c>
      <c r="V238" s="5" t="e">
        <f t="shared" si="68"/>
        <v>#REF!</v>
      </c>
      <c r="W238" s="8" t="e">
        <f t="shared" si="69"/>
        <v>#REF!</v>
      </c>
      <c r="X238" s="8" t="e">
        <f t="shared" si="70"/>
        <v>#REF!</v>
      </c>
      <c r="Y238" s="9" t="e">
        <f t="shared" si="71"/>
        <v>#REF!</v>
      </c>
    </row>
    <row r="239" spans="1:25">
      <c r="A239" s="6" t="s">
        <v>204</v>
      </c>
      <c r="B239" s="7">
        <f t="shared" si="58"/>
        <v>314</v>
      </c>
      <c r="C239" s="7">
        <v>276</v>
      </c>
      <c r="D239" s="7">
        <v>38</v>
      </c>
      <c r="E239" s="7" t="e">
        <f t="shared" si="59"/>
        <v>#REF!</v>
      </c>
      <c r="F239" s="5" t="e">
        <f t="shared" si="60"/>
        <v>#REF!</v>
      </c>
      <c r="G239" s="5" t="e">
        <f t="shared" si="61"/>
        <v>#REF!</v>
      </c>
      <c r="H239" s="5" t="e">
        <f t="shared" si="62"/>
        <v>#REF!</v>
      </c>
      <c r="I239" s="5" t="e">
        <f>SUMPRODUCT((#REF!='지역별 지원개소'!$A239)*(#REF!='지역별 지원개소'!I$4))</f>
        <v>#REF!</v>
      </c>
      <c r="J239" s="5" t="e">
        <f>SUMPRODUCT((#REF!='지역별 지원개소'!$A239)*(#REF!='지역별 지원개소'!J$4))</f>
        <v>#REF!</v>
      </c>
      <c r="K239" s="5" t="e">
        <f t="shared" si="63"/>
        <v>#REF!</v>
      </c>
      <c r="L239" s="5" t="e">
        <f>SUMPRODUCT((#REF!='지역별 지원개소'!$A239)*(#REF!='지역별 지원개소'!L$4))</f>
        <v>#REF!</v>
      </c>
      <c r="M239" s="5" t="e">
        <f>SUMPRODUCT((#REF!='지역별 지원개소'!$A239)*(#REF!='지역별 지원개소'!M$4))</f>
        <v>#REF!</v>
      </c>
      <c r="N239" s="5" t="e">
        <f t="shared" si="64"/>
        <v>#REF!</v>
      </c>
      <c r="O239" s="5" t="e">
        <f>SUMPRODUCT((#REF!='지역별 지원개소'!$A239)*(#REF!='지역별 지원개소'!O$4))</f>
        <v>#REF!</v>
      </c>
      <c r="P239" s="5" t="e">
        <f>SUMPRODUCT((#REF!='지역별 지원개소'!$A239)*(#REF!='지역별 지원개소'!P$4))</f>
        <v>#REF!</v>
      </c>
      <c r="Q239" s="5" t="e">
        <f t="shared" si="65"/>
        <v>#REF!</v>
      </c>
      <c r="R239" s="5" t="e">
        <f>SUMPRODUCT((#REF!='지역별 지원개소'!$A239)*(#REF!='지역별 지원개소'!R$4))</f>
        <v>#REF!</v>
      </c>
      <c r="S239" s="5" t="e">
        <f>SUMPRODUCT((#REF!='지역별 지원개소'!$A239)*(#REF!='지역별 지원개소'!S$4))</f>
        <v>#REF!</v>
      </c>
      <c r="T239" s="5" t="e">
        <f t="shared" si="66"/>
        <v>#REF!</v>
      </c>
      <c r="U239" s="5" t="e">
        <f t="shared" si="67"/>
        <v>#REF!</v>
      </c>
      <c r="V239" s="5" t="e">
        <f t="shared" si="68"/>
        <v>#REF!</v>
      </c>
      <c r="W239" s="8" t="e">
        <f t="shared" si="69"/>
        <v>#REF!</v>
      </c>
      <c r="X239" s="8" t="e">
        <f t="shared" si="70"/>
        <v>#REF!</v>
      </c>
      <c r="Y239" s="9" t="e">
        <f t="shared" si="71"/>
        <v>#REF!</v>
      </c>
    </row>
    <row r="240" spans="1:25">
      <c r="A240" s="6" t="s">
        <v>205</v>
      </c>
      <c r="B240" s="7">
        <f t="shared" si="58"/>
        <v>299</v>
      </c>
      <c r="C240" s="7">
        <v>283</v>
      </c>
      <c r="D240" s="7">
        <v>16</v>
      </c>
      <c r="E240" s="7" t="e">
        <f t="shared" si="59"/>
        <v>#REF!</v>
      </c>
      <c r="F240" s="5" t="e">
        <f t="shared" si="60"/>
        <v>#REF!</v>
      </c>
      <c r="G240" s="5" t="e">
        <f t="shared" si="61"/>
        <v>#REF!</v>
      </c>
      <c r="H240" s="5" t="e">
        <f t="shared" si="62"/>
        <v>#REF!</v>
      </c>
      <c r="I240" s="5" t="e">
        <f>SUMPRODUCT((#REF!='지역별 지원개소'!$A240)*(#REF!='지역별 지원개소'!I$4))</f>
        <v>#REF!</v>
      </c>
      <c r="J240" s="5" t="e">
        <f>SUMPRODUCT((#REF!='지역별 지원개소'!$A240)*(#REF!='지역별 지원개소'!J$4))</f>
        <v>#REF!</v>
      </c>
      <c r="K240" s="5" t="e">
        <f t="shared" si="63"/>
        <v>#REF!</v>
      </c>
      <c r="L240" s="5" t="e">
        <f>SUMPRODUCT((#REF!='지역별 지원개소'!$A240)*(#REF!='지역별 지원개소'!L$4))</f>
        <v>#REF!</v>
      </c>
      <c r="M240" s="5" t="e">
        <f>SUMPRODUCT((#REF!='지역별 지원개소'!$A240)*(#REF!='지역별 지원개소'!M$4))</f>
        <v>#REF!</v>
      </c>
      <c r="N240" s="5" t="e">
        <f t="shared" si="64"/>
        <v>#REF!</v>
      </c>
      <c r="O240" s="5" t="e">
        <f>SUMPRODUCT((#REF!='지역별 지원개소'!$A240)*(#REF!='지역별 지원개소'!O$4))</f>
        <v>#REF!</v>
      </c>
      <c r="P240" s="5" t="e">
        <f>SUMPRODUCT((#REF!='지역별 지원개소'!$A240)*(#REF!='지역별 지원개소'!P$4))</f>
        <v>#REF!</v>
      </c>
      <c r="Q240" s="5" t="e">
        <f t="shared" si="65"/>
        <v>#REF!</v>
      </c>
      <c r="R240" s="5" t="e">
        <f>SUMPRODUCT((#REF!='지역별 지원개소'!$A240)*(#REF!='지역별 지원개소'!R$4))</f>
        <v>#REF!</v>
      </c>
      <c r="S240" s="5" t="e">
        <f>SUMPRODUCT((#REF!='지역별 지원개소'!$A240)*(#REF!='지역별 지원개소'!S$4))</f>
        <v>#REF!</v>
      </c>
      <c r="T240" s="5" t="e">
        <f t="shared" si="66"/>
        <v>#REF!</v>
      </c>
      <c r="U240" s="5" t="e">
        <f t="shared" si="67"/>
        <v>#REF!</v>
      </c>
      <c r="V240" s="5" t="e">
        <f t="shared" si="68"/>
        <v>#REF!</v>
      </c>
      <c r="W240" s="8" t="e">
        <f t="shared" si="69"/>
        <v>#REF!</v>
      </c>
      <c r="X240" s="8" t="e">
        <f t="shared" si="70"/>
        <v>#REF!</v>
      </c>
      <c r="Y240" s="9" t="e">
        <f t="shared" si="71"/>
        <v>#REF!</v>
      </c>
    </row>
    <row r="241" spans="1:25">
      <c r="A241" s="6" t="s">
        <v>206</v>
      </c>
      <c r="B241" s="7">
        <f t="shared" si="58"/>
        <v>565</v>
      </c>
      <c r="C241" s="7">
        <v>521</v>
      </c>
      <c r="D241" s="7">
        <v>44</v>
      </c>
      <c r="E241" s="7" t="e">
        <f t="shared" si="59"/>
        <v>#REF!</v>
      </c>
      <c r="F241" s="5" t="e">
        <f t="shared" si="60"/>
        <v>#REF!</v>
      </c>
      <c r="G241" s="5" t="e">
        <f t="shared" si="61"/>
        <v>#REF!</v>
      </c>
      <c r="H241" s="5" t="e">
        <f t="shared" si="62"/>
        <v>#REF!</v>
      </c>
      <c r="I241" s="5" t="e">
        <f>SUMPRODUCT((#REF!='지역별 지원개소'!$A241)*(#REF!='지역별 지원개소'!I$4))</f>
        <v>#REF!</v>
      </c>
      <c r="J241" s="5" t="e">
        <f>SUMPRODUCT((#REF!='지역별 지원개소'!$A241)*(#REF!='지역별 지원개소'!J$4))</f>
        <v>#REF!</v>
      </c>
      <c r="K241" s="5" t="e">
        <f t="shared" si="63"/>
        <v>#REF!</v>
      </c>
      <c r="L241" s="5" t="e">
        <f>SUMPRODUCT((#REF!='지역별 지원개소'!$A241)*(#REF!='지역별 지원개소'!L$4))</f>
        <v>#REF!</v>
      </c>
      <c r="M241" s="5" t="e">
        <f>SUMPRODUCT((#REF!='지역별 지원개소'!$A241)*(#REF!='지역별 지원개소'!M$4))</f>
        <v>#REF!</v>
      </c>
      <c r="N241" s="5" t="e">
        <f t="shared" si="64"/>
        <v>#REF!</v>
      </c>
      <c r="O241" s="5" t="e">
        <f>SUMPRODUCT((#REF!='지역별 지원개소'!$A241)*(#REF!='지역별 지원개소'!O$4))</f>
        <v>#REF!</v>
      </c>
      <c r="P241" s="5" t="e">
        <f>SUMPRODUCT((#REF!='지역별 지원개소'!$A241)*(#REF!='지역별 지원개소'!P$4))</f>
        <v>#REF!</v>
      </c>
      <c r="Q241" s="5" t="e">
        <f t="shared" si="65"/>
        <v>#REF!</v>
      </c>
      <c r="R241" s="5" t="e">
        <f>SUMPRODUCT((#REF!='지역별 지원개소'!$A241)*(#REF!='지역별 지원개소'!R$4))</f>
        <v>#REF!</v>
      </c>
      <c r="S241" s="5" t="e">
        <f>SUMPRODUCT((#REF!='지역별 지원개소'!$A241)*(#REF!='지역별 지원개소'!S$4))</f>
        <v>#REF!</v>
      </c>
      <c r="T241" s="5" t="e">
        <f t="shared" si="66"/>
        <v>#REF!</v>
      </c>
      <c r="U241" s="5" t="e">
        <f t="shared" si="67"/>
        <v>#REF!</v>
      </c>
      <c r="V241" s="5" t="e">
        <f t="shared" si="68"/>
        <v>#REF!</v>
      </c>
      <c r="W241" s="8" t="e">
        <f t="shared" si="69"/>
        <v>#REF!</v>
      </c>
      <c r="X241" s="8" t="e">
        <f t="shared" si="70"/>
        <v>#REF!</v>
      </c>
      <c r="Y241" s="9" t="e">
        <f t="shared" si="71"/>
        <v>#REF!</v>
      </c>
    </row>
    <row r="242" spans="1:25">
      <c r="A242" s="6" t="s">
        <v>207</v>
      </c>
      <c r="B242" s="7">
        <f t="shared" si="58"/>
        <v>419</v>
      </c>
      <c r="C242" s="7">
        <v>397</v>
      </c>
      <c r="D242" s="7">
        <v>22</v>
      </c>
      <c r="E242" s="7" t="e">
        <f t="shared" si="59"/>
        <v>#REF!</v>
      </c>
      <c r="F242" s="5" t="e">
        <f t="shared" si="60"/>
        <v>#REF!</v>
      </c>
      <c r="G242" s="5" t="e">
        <f t="shared" si="61"/>
        <v>#REF!</v>
      </c>
      <c r="H242" s="5" t="e">
        <f t="shared" si="62"/>
        <v>#REF!</v>
      </c>
      <c r="I242" s="5" t="e">
        <f>SUMPRODUCT((#REF!='지역별 지원개소'!$A242)*(#REF!='지역별 지원개소'!I$4))</f>
        <v>#REF!</v>
      </c>
      <c r="J242" s="5" t="e">
        <f>SUMPRODUCT((#REF!='지역별 지원개소'!$A242)*(#REF!='지역별 지원개소'!J$4))</f>
        <v>#REF!</v>
      </c>
      <c r="K242" s="5" t="e">
        <f t="shared" si="63"/>
        <v>#REF!</v>
      </c>
      <c r="L242" s="5" t="e">
        <f>SUMPRODUCT((#REF!='지역별 지원개소'!$A242)*(#REF!='지역별 지원개소'!L$4))</f>
        <v>#REF!</v>
      </c>
      <c r="M242" s="5" t="e">
        <f>SUMPRODUCT((#REF!='지역별 지원개소'!$A242)*(#REF!='지역별 지원개소'!M$4))</f>
        <v>#REF!</v>
      </c>
      <c r="N242" s="5" t="e">
        <f t="shared" si="64"/>
        <v>#REF!</v>
      </c>
      <c r="O242" s="5" t="e">
        <f>SUMPRODUCT((#REF!='지역별 지원개소'!$A242)*(#REF!='지역별 지원개소'!O$4))</f>
        <v>#REF!</v>
      </c>
      <c r="P242" s="5" t="e">
        <f>SUMPRODUCT((#REF!='지역별 지원개소'!$A242)*(#REF!='지역별 지원개소'!P$4))</f>
        <v>#REF!</v>
      </c>
      <c r="Q242" s="5" t="e">
        <f t="shared" si="65"/>
        <v>#REF!</v>
      </c>
      <c r="R242" s="5" t="e">
        <f>SUMPRODUCT((#REF!='지역별 지원개소'!$A242)*(#REF!='지역별 지원개소'!R$4))</f>
        <v>#REF!</v>
      </c>
      <c r="S242" s="5" t="e">
        <f>SUMPRODUCT((#REF!='지역별 지원개소'!$A242)*(#REF!='지역별 지원개소'!S$4))</f>
        <v>#REF!</v>
      </c>
      <c r="T242" s="5" t="e">
        <f t="shared" si="66"/>
        <v>#REF!</v>
      </c>
      <c r="U242" s="5" t="e">
        <f t="shared" si="67"/>
        <v>#REF!</v>
      </c>
      <c r="V242" s="5" t="e">
        <f t="shared" si="68"/>
        <v>#REF!</v>
      </c>
      <c r="W242" s="8" t="e">
        <f t="shared" si="69"/>
        <v>#REF!</v>
      </c>
      <c r="X242" s="8" t="e">
        <f t="shared" si="70"/>
        <v>#REF!</v>
      </c>
      <c r="Y242" s="9" t="e">
        <f t="shared" si="71"/>
        <v>#REF!</v>
      </c>
    </row>
    <row r="243" spans="1:25">
      <c r="A243" s="6" t="s">
        <v>208</v>
      </c>
      <c r="B243" s="7">
        <f t="shared" si="58"/>
        <v>1077</v>
      </c>
      <c r="C243" s="7">
        <v>966</v>
      </c>
      <c r="D243" s="7">
        <v>111</v>
      </c>
      <c r="E243" s="7" t="e">
        <f t="shared" si="59"/>
        <v>#REF!</v>
      </c>
      <c r="F243" s="5" t="e">
        <f t="shared" si="60"/>
        <v>#REF!</v>
      </c>
      <c r="G243" s="5" t="e">
        <f t="shared" si="61"/>
        <v>#REF!</v>
      </c>
      <c r="H243" s="5" t="e">
        <f t="shared" si="62"/>
        <v>#REF!</v>
      </c>
      <c r="I243" s="5" t="e">
        <f>SUMPRODUCT((#REF!='지역별 지원개소'!$A243)*(#REF!='지역별 지원개소'!I$4))</f>
        <v>#REF!</v>
      </c>
      <c r="J243" s="5" t="e">
        <f>SUMPRODUCT((#REF!='지역별 지원개소'!$A243)*(#REF!='지역별 지원개소'!J$4))</f>
        <v>#REF!</v>
      </c>
      <c r="K243" s="5" t="e">
        <f t="shared" si="63"/>
        <v>#REF!</v>
      </c>
      <c r="L243" s="5" t="e">
        <f>SUMPRODUCT((#REF!='지역별 지원개소'!$A243)*(#REF!='지역별 지원개소'!L$4))</f>
        <v>#REF!</v>
      </c>
      <c r="M243" s="5" t="e">
        <f>SUMPRODUCT((#REF!='지역별 지원개소'!$A243)*(#REF!='지역별 지원개소'!M$4))</f>
        <v>#REF!</v>
      </c>
      <c r="N243" s="5" t="e">
        <f t="shared" si="64"/>
        <v>#REF!</v>
      </c>
      <c r="O243" s="5" t="e">
        <f>SUMPRODUCT((#REF!='지역별 지원개소'!$A243)*(#REF!='지역별 지원개소'!O$4))</f>
        <v>#REF!</v>
      </c>
      <c r="P243" s="5" t="e">
        <f>SUMPRODUCT((#REF!='지역별 지원개소'!$A243)*(#REF!='지역별 지원개소'!P$4))</f>
        <v>#REF!</v>
      </c>
      <c r="Q243" s="5" t="e">
        <f t="shared" si="65"/>
        <v>#REF!</v>
      </c>
      <c r="R243" s="5" t="e">
        <f>SUMPRODUCT((#REF!='지역별 지원개소'!$A243)*(#REF!='지역별 지원개소'!R$4))</f>
        <v>#REF!</v>
      </c>
      <c r="S243" s="5" t="e">
        <f>SUMPRODUCT((#REF!='지역별 지원개소'!$A243)*(#REF!='지역별 지원개소'!S$4))</f>
        <v>#REF!</v>
      </c>
      <c r="T243" s="5" t="e">
        <f t="shared" si="66"/>
        <v>#REF!</v>
      </c>
      <c r="U243" s="5" t="e">
        <f t="shared" si="67"/>
        <v>#REF!</v>
      </c>
      <c r="V243" s="5" t="e">
        <f t="shared" si="68"/>
        <v>#REF!</v>
      </c>
      <c r="W243" s="8" t="e">
        <f t="shared" si="69"/>
        <v>#REF!</v>
      </c>
      <c r="X243" s="8" t="e">
        <f t="shared" si="70"/>
        <v>#REF!</v>
      </c>
      <c r="Y243" s="9" t="e">
        <f t="shared" si="71"/>
        <v>#REF!</v>
      </c>
    </row>
    <row r="244" spans="1:25">
      <c r="A244" s="6" t="s">
        <v>209</v>
      </c>
      <c r="B244" s="7">
        <f t="shared" si="58"/>
        <v>238</v>
      </c>
      <c r="C244" s="7">
        <v>217</v>
      </c>
      <c r="D244" s="7">
        <v>21</v>
      </c>
      <c r="E244" s="7" t="e">
        <f t="shared" si="59"/>
        <v>#REF!</v>
      </c>
      <c r="F244" s="5" t="e">
        <f t="shared" si="60"/>
        <v>#REF!</v>
      </c>
      <c r="G244" s="5" t="e">
        <f t="shared" si="61"/>
        <v>#REF!</v>
      </c>
      <c r="H244" s="5" t="e">
        <f t="shared" si="62"/>
        <v>#REF!</v>
      </c>
      <c r="I244" s="5" t="e">
        <f>SUMPRODUCT((#REF!='지역별 지원개소'!$A244)*(#REF!='지역별 지원개소'!I$4))</f>
        <v>#REF!</v>
      </c>
      <c r="J244" s="5" t="e">
        <f>SUMPRODUCT((#REF!='지역별 지원개소'!$A244)*(#REF!='지역별 지원개소'!J$4))</f>
        <v>#REF!</v>
      </c>
      <c r="K244" s="5" t="e">
        <f t="shared" si="63"/>
        <v>#REF!</v>
      </c>
      <c r="L244" s="5" t="e">
        <f>SUMPRODUCT((#REF!='지역별 지원개소'!$A244)*(#REF!='지역별 지원개소'!L$4))</f>
        <v>#REF!</v>
      </c>
      <c r="M244" s="5" t="e">
        <f>SUMPRODUCT((#REF!='지역별 지원개소'!$A244)*(#REF!='지역별 지원개소'!M$4))</f>
        <v>#REF!</v>
      </c>
      <c r="N244" s="5" t="e">
        <f t="shared" si="64"/>
        <v>#REF!</v>
      </c>
      <c r="O244" s="5" t="e">
        <f>SUMPRODUCT((#REF!='지역별 지원개소'!$A244)*(#REF!='지역별 지원개소'!O$4))</f>
        <v>#REF!</v>
      </c>
      <c r="P244" s="5" t="e">
        <f>SUMPRODUCT((#REF!='지역별 지원개소'!$A244)*(#REF!='지역별 지원개소'!P$4))</f>
        <v>#REF!</v>
      </c>
      <c r="Q244" s="5" t="e">
        <f t="shared" si="65"/>
        <v>#REF!</v>
      </c>
      <c r="R244" s="5" t="e">
        <f>SUMPRODUCT((#REF!='지역별 지원개소'!$A244)*(#REF!='지역별 지원개소'!R$4))</f>
        <v>#REF!</v>
      </c>
      <c r="S244" s="5" t="e">
        <f>SUMPRODUCT((#REF!='지역별 지원개소'!$A244)*(#REF!='지역별 지원개소'!S$4))</f>
        <v>#REF!</v>
      </c>
      <c r="T244" s="5" t="e">
        <f t="shared" si="66"/>
        <v>#REF!</v>
      </c>
      <c r="U244" s="5" t="e">
        <f t="shared" si="67"/>
        <v>#REF!</v>
      </c>
      <c r="V244" s="5" t="e">
        <f t="shared" si="68"/>
        <v>#REF!</v>
      </c>
      <c r="W244" s="8" t="e">
        <f t="shared" si="69"/>
        <v>#REF!</v>
      </c>
      <c r="X244" s="8" t="e">
        <f t="shared" si="70"/>
        <v>#REF!</v>
      </c>
      <c r="Y244" s="9" t="e">
        <f t="shared" si="71"/>
        <v>#REF!</v>
      </c>
    </row>
    <row r="245" spans="1:25">
      <c r="A245" s="6" t="s">
        <v>210</v>
      </c>
      <c r="B245" s="7">
        <f t="shared" si="58"/>
        <v>382</v>
      </c>
      <c r="C245" s="7">
        <v>368</v>
      </c>
      <c r="D245" s="7">
        <v>14</v>
      </c>
      <c r="E245" s="7" t="e">
        <f t="shared" si="59"/>
        <v>#REF!</v>
      </c>
      <c r="F245" s="5" t="e">
        <f t="shared" si="60"/>
        <v>#REF!</v>
      </c>
      <c r="G245" s="5" t="e">
        <f t="shared" si="61"/>
        <v>#REF!</v>
      </c>
      <c r="H245" s="5" t="e">
        <f t="shared" si="62"/>
        <v>#REF!</v>
      </c>
      <c r="I245" s="5" t="e">
        <f>SUMPRODUCT((#REF!='지역별 지원개소'!$A245)*(#REF!='지역별 지원개소'!I$4))</f>
        <v>#REF!</v>
      </c>
      <c r="J245" s="5" t="e">
        <f>SUMPRODUCT((#REF!='지역별 지원개소'!$A245)*(#REF!='지역별 지원개소'!J$4))</f>
        <v>#REF!</v>
      </c>
      <c r="K245" s="5" t="e">
        <f t="shared" si="63"/>
        <v>#REF!</v>
      </c>
      <c r="L245" s="5" t="e">
        <f>SUMPRODUCT((#REF!='지역별 지원개소'!$A245)*(#REF!='지역별 지원개소'!L$4))</f>
        <v>#REF!</v>
      </c>
      <c r="M245" s="5" t="e">
        <f>SUMPRODUCT((#REF!='지역별 지원개소'!$A245)*(#REF!='지역별 지원개소'!M$4))</f>
        <v>#REF!</v>
      </c>
      <c r="N245" s="5" t="e">
        <f t="shared" si="64"/>
        <v>#REF!</v>
      </c>
      <c r="O245" s="5" t="e">
        <f>SUMPRODUCT((#REF!='지역별 지원개소'!$A245)*(#REF!='지역별 지원개소'!O$4))</f>
        <v>#REF!</v>
      </c>
      <c r="P245" s="5" t="e">
        <f>SUMPRODUCT((#REF!='지역별 지원개소'!$A245)*(#REF!='지역별 지원개소'!P$4))</f>
        <v>#REF!</v>
      </c>
      <c r="Q245" s="5" t="e">
        <f t="shared" si="65"/>
        <v>#REF!</v>
      </c>
      <c r="R245" s="5" t="e">
        <f>SUMPRODUCT((#REF!='지역별 지원개소'!$A245)*(#REF!='지역별 지원개소'!R$4))</f>
        <v>#REF!</v>
      </c>
      <c r="S245" s="5" t="e">
        <f>SUMPRODUCT((#REF!='지역별 지원개소'!$A245)*(#REF!='지역별 지원개소'!S$4))</f>
        <v>#REF!</v>
      </c>
      <c r="T245" s="5" t="e">
        <f t="shared" si="66"/>
        <v>#REF!</v>
      </c>
      <c r="U245" s="5" t="e">
        <f t="shared" si="67"/>
        <v>#REF!</v>
      </c>
      <c r="V245" s="5" t="e">
        <f t="shared" si="68"/>
        <v>#REF!</v>
      </c>
      <c r="W245" s="8" t="e">
        <f t="shared" si="69"/>
        <v>#REF!</v>
      </c>
      <c r="X245" s="8" t="e">
        <f t="shared" si="70"/>
        <v>#REF!</v>
      </c>
      <c r="Y245" s="9" t="e">
        <f t="shared" si="71"/>
        <v>#REF!</v>
      </c>
    </row>
    <row r="246" spans="1:25">
      <c r="A246" s="6" t="s">
        <v>211</v>
      </c>
      <c r="B246" s="7">
        <f t="shared" si="58"/>
        <v>353</v>
      </c>
      <c r="C246" s="7">
        <v>330</v>
      </c>
      <c r="D246" s="7">
        <v>23</v>
      </c>
      <c r="E246" s="7" t="e">
        <f t="shared" si="59"/>
        <v>#REF!</v>
      </c>
      <c r="F246" s="5" t="e">
        <f t="shared" si="60"/>
        <v>#REF!</v>
      </c>
      <c r="G246" s="5" t="e">
        <f t="shared" si="61"/>
        <v>#REF!</v>
      </c>
      <c r="H246" s="5" t="e">
        <f t="shared" si="62"/>
        <v>#REF!</v>
      </c>
      <c r="I246" s="5" t="e">
        <f>SUMPRODUCT((#REF!='지역별 지원개소'!$A246)*(#REF!='지역별 지원개소'!I$4))</f>
        <v>#REF!</v>
      </c>
      <c r="J246" s="5" t="e">
        <f>SUMPRODUCT((#REF!='지역별 지원개소'!$A246)*(#REF!='지역별 지원개소'!J$4))</f>
        <v>#REF!</v>
      </c>
      <c r="K246" s="5" t="e">
        <f t="shared" si="63"/>
        <v>#REF!</v>
      </c>
      <c r="L246" s="5" t="e">
        <f>SUMPRODUCT((#REF!='지역별 지원개소'!$A246)*(#REF!='지역별 지원개소'!L$4))</f>
        <v>#REF!</v>
      </c>
      <c r="M246" s="5" t="e">
        <f>SUMPRODUCT((#REF!='지역별 지원개소'!$A246)*(#REF!='지역별 지원개소'!M$4))</f>
        <v>#REF!</v>
      </c>
      <c r="N246" s="5" t="e">
        <f t="shared" si="64"/>
        <v>#REF!</v>
      </c>
      <c r="O246" s="5" t="e">
        <f>SUMPRODUCT((#REF!='지역별 지원개소'!$A246)*(#REF!='지역별 지원개소'!O$4))</f>
        <v>#REF!</v>
      </c>
      <c r="P246" s="5" t="e">
        <f>SUMPRODUCT((#REF!='지역별 지원개소'!$A246)*(#REF!='지역별 지원개소'!P$4))</f>
        <v>#REF!</v>
      </c>
      <c r="Q246" s="5" t="e">
        <f t="shared" si="65"/>
        <v>#REF!</v>
      </c>
      <c r="R246" s="5" t="e">
        <f>SUMPRODUCT((#REF!='지역별 지원개소'!$A246)*(#REF!='지역별 지원개소'!R$4))</f>
        <v>#REF!</v>
      </c>
      <c r="S246" s="5" t="e">
        <f>SUMPRODUCT((#REF!='지역별 지원개소'!$A246)*(#REF!='지역별 지원개소'!S$4))</f>
        <v>#REF!</v>
      </c>
      <c r="T246" s="5" t="e">
        <f t="shared" si="66"/>
        <v>#REF!</v>
      </c>
      <c r="U246" s="5" t="e">
        <f t="shared" si="67"/>
        <v>#REF!</v>
      </c>
      <c r="V246" s="5" t="e">
        <f t="shared" si="68"/>
        <v>#REF!</v>
      </c>
      <c r="W246" s="8" t="e">
        <f t="shared" si="69"/>
        <v>#REF!</v>
      </c>
      <c r="X246" s="8" t="e">
        <f t="shared" si="70"/>
        <v>#REF!</v>
      </c>
      <c r="Y246" s="9" t="e">
        <f t="shared" si="71"/>
        <v>#REF!</v>
      </c>
    </row>
    <row r="247" spans="1:25">
      <c r="A247" s="6" t="s">
        <v>212</v>
      </c>
      <c r="B247" s="7">
        <f t="shared" si="58"/>
        <v>414</v>
      </c>
      <c r="C247" s="7">
        <v>398</v>
      </c>
      <c r="D247" s="7">
        <v>16</v>
      </c>
      <c r="E247" s="7" t="e">
        <f t="shared" si="59"/>
        <v>#REF!</v>
      </c>
      <c r="F247" s="5" t="e">
        <f t="shared" si="60"/>
        <v>#REF!</v>
      </c>
      <c r="G247" s="5" t="e">
        <f t="shared" si="61"/>
        <v>#REF!</v>
      </c>
      <c r="H247" s="5" t="e">
        <f t="shared" si="62"/>
        <v>#REF!</v>
      </c>
      <c r="I247" s="5" t="e">
        <f>SUMPRODUCT((#REF!='지역별 지원개소'!$A247)*(#REF!='지역별 지원개소'!I$4))</f>
        <v>#REF!</v>
      </c>
      <c r="J247" s="5" t="e">
        <f>SUMPRODUCT((#REF!='지역별 지원개소'!$A247)*(#REF!='지역별 지원개소'!J$4))</f>
        <v>#REF!</v>
      </c>
      <c r="K247" s="5" t="e">
        <f t="shared" si="63"/>
        <v>#REF!</v>
      </c>
      <c r="L247" s="5" t="e">
        <f>SUMPRODUCT((#REF!='지역별 지원개소'!$A247)*(#REF!='지역별 지원개소'!L$4))</f>
        <v>#REF!</v>
      </c>
      <c r="M247" s="5" t="e">
        <f>SUMPRODUCT((#REF!='지역별 지원개소'!$A247)*(#REF!='지역별 지원개소'!M$4))</f>
        <v>#REF!</v>
      </c>
      <c r="N247" s="5" t="e">
        <f t="shared" si="64"/>
        <v>#REF!</v>
      </c>
      <c r="O247" s="5" t="e">
        <f>SUMPRODUCT((#REF!='지역별 지원개소'!$A247)*(#REF!='지역별 지원개소'!O$4))</f>
        <v>#REF!</v>
      </c>
      <c r="P247" s="5" t="e">
        <f>SUMPRODUCT((#REF!='지역별 지원개소'!$A247)*(#REF!='지역별 지원개소'!P$4))</f>
        <v>#REF!</v>
      </c>
      <c r="Q247" s="5" t="e">
        <f t="shared" si="65"/>
        <v>#REF!</v>
      </c>
      <c r="R247" s="5" t="e">
        <f>SUMPRODUCT((#REF!='지역별 지원개소'!$A247)*(#REF!='지역별 지원개소'!R$4))</f>
        <v>#REF!</v>
      </c>
      <c r="S247" s="5" t="e">
        <f>SUMPRODUCT((#REF!='지역별 지원개소'!$A247)*(#REF!='지역별 지원개소'!S$4))</f>
        <v>#REF!</v>
      </c>
      <c r="T247" s="5" t="e">
        <f t="shared" si="66"/>
        <v>#REF!</v>
      </c>
      <c r="U247" s="5" t="e">
        <f t="shared" si="67"/>
        <v>#REF!</v>
      </c>
      <c r="V247" s="5" t="e">
        <f t="shared" si="68"/>
        <v>#REF!</v>
      </c>
      <c r="W247" s="8" t="e">
        <f t="shared" si="69"/>
        <v>#REF!</v>
      </c>
      <c r="X247" s="8" t="e">
        <f t="shared" si="70"/>
        <v>#REF!</v>
      </c>
      <c r="Y247" s="9" t="e">
        <f t="shared" si="71"/>
        <v>#REF!</v>
      </c>
    </row>
    <row r="248" spans="1:25">
      <c r="A248" s="6" t="s">
        <v>213</v>
      </c>
      <c r="B248" s="7">
        <f t="shared" si="58"/>
        <v>536</v>
      </c>
      <c r="C248" s="7">
        <v>519</v>
      </c>
      <c r="D248" s="7">
        <v>17</v>
      </c>
      <c r="E248" s="7" t="e">
        <f t="shared" si="59"/>
        <v>#REF!</v>
      </c>
      <c r="F248" s="5" t="e">
        <f t="shared" si="60"/>
        <v>#REF!</v>
      </c>
      <c r="G248" s="5" t="e">
        <f t="shared" si="61"/>
        <v>#REF!</v>
      </c>
      <c r="H248" s="5" t="e">
        <f t="shared" si="62"/>
        <v>#REF!</v>
      </c>
      <c r="I248" s="5" t="e">
        <f>SUMPRODUCT((#REF!='지역별 지원개소'!$A248)*(#REF!='지역별 지원개소'!I$4))</f>
        <v>#REF!</v>
      </c>
      <c r="J248" s="5" t="e">
        <f>SUMPRODUCT((#REF!='지역별 지원개소'!$A248)*(#REF!='지역별 지원개소'!J$4))</f>
        <v>#REF!</v>
      </c>
      <c r="K248" s="5" t="e">
        <f t="shared" si="63"/>
        <v>#REF!</v>
      </c>
      <c r="L248" s="5" t="e">
        <f>SUMPRODUCT((#REF!='지역별 지원개소'!$A248)*(#REF!='지역별 지원개소'!L$4))</f>
        <v>#REF!</v>
      </c>
      <c r="M248" s="5" t="e">
        <f>SUMPRODUCT((#REF!='지역별 지원개소'!$A248)*(#REF!='지역별 지원개소'!M$4))</f>
        <v>#REF!</v>
      </c>
      <c r="N248" s="5" t="e">
        <f t="shared" si="64"/>
        <v>#REF!</v>
      </c>
      <c r="O248" s="5" t="e">
        <f>SUMPRODUCT((#REF!='지역별 지원개소'!$A248)*(#REF!='지역별 지원개소'!O$4))</f>
        <v>#REF!</v>
      </c>
      <c r="P248" s="5" t="e">
        <f>SUMPRODUCT((#REF!='지역별 지원개소'!$A248)*(#REF!='지역별 지원개소'!P$4))</f>
        <v>#REF!</v>
      </c>
      <c r="Q248" s="5" t="e">
        <f t="shared" si="65"/>
        <v>#REF!</v>
      </c>
      <c r="R248" s="5" t="e">
        <f>SUMPRODUCT((#REF!='지역별 지원개소'!$A248)*(#REF!='지역별 지원개소'!R$4))</f>
        <v>#REF!</v>
      </c>
      <c r="S248" s="5" t="e">
        <f>SUMPRODUCT((#REF!='지역별 지원개소'!$A248)*(#REF!='지역별 지원개소'!S$4))</f>
        <v>#REF!</v>
      </c>
      <c r="T248" s="5" t="e">
        <f t="shared" si="66"/>
        <v>#REF!</v>
      </c>
      <c r="U248" s="5" t="e">
        <f t="shared" si="67"/>
        <v>#REF!</v>
      </c>
      <c r="V248" s="5" t="e">
        <f t="shared" si="68"/>
        <v>#REF!</v>
      </c>
      <c r="W248" s="8" t="e">
        <f t="shared" si="69"/>
        <v>#REF!</v>
      </c>
      <c r="X248" s="8" t="e">
        <f t="shared" si="70"/>
        <v>#REF!</v>
      </c>
      <c r="Y248" s="9" t="e">
        <f t="shared" si="71"/>
        <v>#REF!</v>
      </c>
    </row>
    <row r="249" spans="1:25">
      <c r="A249" s="22" t="s">
        <v>214</v>
      </c>
      <c r="B249" s="23">
        <f t="shared" si="58"/>
        <v>547</v>
      </c>
      <c r="C249" s="23">
        <f>SUM(C250:C251)</f>
        <v>409</v>
      </c>
      <c r="D249" s="23">
        <f t="shared" ref="D249:S249" si="74">SUM(D250:D251)</f>
        <v>138</v>
      </c>
      <c r="E249" s="23" t="e">
        <f t="shared" si="59"/>
        <v>#REF!</v>
      </c>
      <c r="F249" s="23" t="e">
        <f t="shared" si="60"/>
        <v>#REF!</v>
      </c>
      <c r="G249" s="23" t="e">
        <f t="shared" si="61"/>
        <v>#REF!</v>
      </c>
      <c r="H249" s="23" t="e">
        <f t="shared" si="62"/>
        <v>#REF!</v>
      </c>
      <c r="I249" s="23" t="e">
        <f t="shared" si="74"/>
        <v>#REF!</v>
      </c>
      <c r="J249" s="23" t="e">
        <f t="shared" si="74"/>
        <v>#REF!</v>
      </c>
      <c r="K249" s="23" t="e">
        <f t="shared" si="63"/>
        <v>#REF!</v>
      </c>
      <c r="L249" s="23" t="e">
        <f t="shared" si="74"/>
        <v>#REF!</v>
      </c>
      <c r="M249" s="23" t="e">
        <f t="shared" si="74"/>
        <v>#REF!</v>
      </c>
      <c r="N249" s="23" t="e">
        <f t="shared" si="64"/>
        <v>#REF!</v>
      </c>
      <c r="O249" s="23" t="e">
        <f t="shared" si="74"/>
        <v>#REF!</v>
      </c>
      <c r="P249" s="23" t="e">
        <f t="shared" si="74"/>
        <v>#REF!</v>
      </c>
      <c r="Q249" s="23" t="e">
        <f t="shared" si="65"/>
        <v>#REF!</v>
      </c>
      <c r="R249" s="23" t="e">
        <f t="shared" si="74"/>
        <v>#REF!</v>
      </c>
      <c r="S249" s="23" t="e">
        <f t="shared" si="74"/>
        <v>#REF!</v>
      </c>
      <c r="T249" s="23" t="e">
        <f t="shared" si="66"/>
        <v>#REF!</v>
      </c>
      <c r="U249" s="23" t="e">
        <f t="shared" si="67"/>
        <v>#REF!</v>
      </c>
      <c r="V249" s="23" t="e">
        <f t="shared" si="68"/>
        <v>#REF!</v>
      </c>
      <c r="W249" s="27" t="e">
        <f t="shared" si="69"/>
        <v>#REF!</v>
      </c>
      <c r="X249" s="27" t="e">
        <f t="shared" si="70"/>
        <v>#REF!</v>
      </c>
      <c r="Y249" s="28" t="e">
        <f t="shared" si="71"/>
        <v>#REF!</v>
      </c>
    </row>
    <row r="250" spans="1:25">
      <c r="A250" s="6" t="s">
        <v>215</v>
      </c>
      <c r="B250" s="7">
        <f t="shared" si="58"/>
        <v>178</v>
      </c>
      <c r="C250" s="7">
        <v>133</v>
      </c>
      <c r="D250" s="7">
        <v>45</v>
      </c>
      <c r="E250" s="7" t="e">
        <f t="shared" si="59"/>
        <v>#REF!</v>
      </c>
      <c r="F250" s="5" t="e">
        <f t="shared" si="60"/>
        <v>#REF!</v>
      </c>
      <c r="G250" s="5" t="e">
        <f t="shared" si="61"/>
        <v>#REF!</v>
      </c>
      <c r="H250" s="5" t="e">
        <f t="shared" si="62"/>
        <v>#REF!</v>
      </c>
      <c r="I250" s="5" t="e">
        <f>SUMPRODUCT((#REF!='지역별 지원개소'!$A250)*(#REF!='지역별 지원개소'!I$4))</f>
        <v>#REF!</v>
      </c>
      <c r="J250" s="5" t="e">
        <f>SUMPRODUCT((#REF!='지역별 지원개소'!$A250)*(#REF!='지역별 지원개소'!J$4))</f>
        <v>#REF!</v>
      </c>
      <c r="K250" s="5" t="e">
        <f t="shared" si="63"/>
        <v>#REF!</v>
      </c>
      <c r="L250" s="5" t="e">
        <f>SUMPRODUCT((#REF!='지역별 지원개소'!$A250)*(#REF!='지역별 지원개소'!L$4))</f>
        <v>#REF!</v>
      </c>
      <c r="M250" s="5" t="e">
        <f>SUMPRODUCT((#REF!='지역별 지원개소'!$A250)*(#REF!='지역별 지원개소'!M$4))</f>
        <v>#REF!</v>
      </c>
      <c r="N250" s="5" t="e">
        <f t="shared" si="64"/>
        <v>#REF!</v>
      </c>
      <c r="O250" s="5" t="e">
        <f>SUMPRODUCT((#REF!='지역별 지원개소'!$A250)*(#REF!='지역별 지원개소'!O$4))</f>
        <v>#REF!</v>
      </c>
      <c r="P250" s="5" t="e">
        <f>SUMPRODUCT((#REF!='지역별 지원개소'!$A250)*(#REF!='지역별 지원개소'!P$4))</f>
        <v>#REF!</v>
      </c>
      <c r="Q250" s="5" t="e">
        <f t="shared" si="65"/>
        <v>#REF!</v>
      </c>
      <c r="R250" s="5" t="e">
        <f>SUMPRODUCT((#REF!='지역별 지원개소'!$A250)*(#REF!='지역별 지원개소'!R$4))</f>
        <v>#REF!</v>
      </c>
      <c r="S250" s="5" t="e">
        <f>SUMPRODUCT((#REF!='지역별 지원개소'!$A250)*(#REF!='지역별 지원개소'!S$4))</f>
        <v>#REF!</v>
      </c>
      <c r="T250" s="5" t="e">
        <f t="shared" si="66"/>
        <v>#REF!</v>
      </c>
      <c r="U250" s="5" t="e">
        <f t="shared" si="67"/>
        <v>#REF!</v>
      </c>
      <c r="V250" s="5" t="e">
        <f t="shared" si="68"/>
        <v>#REF!</v>
      </c>
      <c r="W250" s="8" t="e">
        <f t="shared" si="69"/>
        <v>#REF!</v>
      </c>
      <c r="X250" s="8" t="e">
        <f t="shared" si="70"/>
        <v>#REF!</v>
      </c>
      <c r="Y250" s="9" t="e">
        <f t="shared" si="71"/>
        <v>#REF!</v>
      </c>
    </row>
    <row r="251" spans="1:25" ht="17.25" thickBot="1">
      <c r="A251" s="10" t="s">
        <v>216</v>
      </c>
      <c r="B251" s="11">
        <f t="shared" si="58"/>
        <v>369</v>
      </c>
      <c r="C251" s="11">
        <v>276</v>
      </c>
      <c r="D251" s="11">
        <v>93</v>
      </c>
      <c r="E251" s="11" t="e">
        <f t="shared" si="59"/>
        <v>#REF!</v>
      </c>
      <c r="F251" s="12" t="e">
        <f t="shared" si="60"/>
        <v>#REF!</v>
      </c>
      <c r="G251" s="12" t="e">
        <f t="shared" si="61"/>
        <v>#REF!</v>
      </c>
      <c r="H251" s="12" t="e">
        <f t="shared" si="62"/>
        <v>#REF!</v>
      </c>
      <c r="I251" s="12" t="e">
        <f>SUMPRODUCT((#REF!='지역별 지원개소'!$A251)*(#REF!='지역별 지원개소'!I$4))</f>
        <v>#REF!</v>
      </c>
      <c r="J251" s="12" t="e">
        <f>SUMPRODUCT((#REF!='지역별 지원개소'!$A251)*(#REF!='지역별 지원개소'!J$4))</f>
        <v>#REF!</v>
      </c>
      <c r="K251" s="12" t="e">
        <f t="shared" si="63"/>
        <v>#REF!</v>
      </c>
      <c r="L251" s="12" t="e">
        <f>SUMPRODUCT((#REF!='지역별 지원개소'!$A251)*(#REF!='지역별 지원개소'!L$4))</f>
        <v>#REF!</v>
      </c>
      <c r="M251" s="12" t="e">
        <f>SUMPRODUCT((#REF!='지역별 지원개소'!$A251)*(#REF!='지역별 지원개소'!M$4))</f>
        <v>#REF!</v>
      </c>
      <c r="N251" s="12" t="e">
        <f t="shared" si="64"/>
        <v>#REF!</v>
      </c>
      <c r="O251" s="12" t="e">
        <f>SUMPRODUCT((#REF!='지역별 지원개소'!$A251)*(#REF!='지역별 지원개소'!O$4))</f>
        <v>#REF!</v>
      </c>
      <c r="P251" s="12" t="e">
        <f>SUMPRODUCT((#REF!='지역별 지원개소'!$A251)*(#REF!='지역별 지원개소'!P$4))</f>
        <v>#REF!</v>
      </c>
      <c r="Q251" s="12" t="e">
        <f t="shared" si="65"/>
        <v>#REF!</v>
      </c>
      <c r="R251" s="12" t="e">
        <f>SUMPRODUCT((#REF!='지역별 지원개소'!$A251)*(#REF!='지역별 지원개소'!R$4))</f>
        <v>#REF!</v>
      </c>
      <c r="S251" s="12" t="e">
        <f>SUMPRODUCT((#REF!='지역별 지원개소'!$A251)*(#REF!='지역별 지원개소'!S$4))</f>
        <v>#REF!</v>
      </c>
      <c r="T251" s="12" t="e">
        <f t="shared" si="66"/>
        <v>#REF!</v>
      </c>
      <c r="U251" s="12" t="e">
        <f t="shared" si="67"/>
        <v>#REF!</v>
      </c>
      <c r="V251" s="12" t="e">
        <f t="shared" si="68"/>
        <v>#REF!</v>
      </c>
      <c r="W251" s="13" t="e">
        <f t="shared" si="69"/>
        <v>#REF!</v>
      </c>
      <c r="X251" s="13" t="e">
        <f t="shared" si="70"/>
        <v>#REF!</v>
      </c>
      <c r="Y251" s="14" t="e">
        <f t="shared" si="71"/>
        <v>#REF!</v>
      </c>
    </row>
  </sheetData>
  <mergeCells count="15">
    <mergeCell ref="A1:Y1"/>
    <mergeCell ref="W3:Y3"/>
    <mergeCell ref="B3:B4"/>
    <mergeCell ref="A3:A4"/>
    <mergeCell ref="C3:D3"/>
    <mergeCell ref="H3:H4"/>
    <mergeCell ref="E3:G3"/>
    <mergeCell ref="I3:J3"/>
    <mergeCell ref="Q3:Q4"/>
    <mergeCell ref="R3:S3"/>
    <mergeCell ref="N3:N4"/>
    <mergeCell ref="O3:P3"/>
    <mergeCell ref="K3:K4"/>
    <mergeCell ref="L3:M3"/>
    <mergeCell ref="T3:V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8"/>
  <sheetViews>
    <sheetView tabSelected="1" workbookViewId="0">
      <selection activeCell="A30" sqref="A30"/>
    </sheetView>
  </sheetViews>
  <sheetFormatPr defaultRowHeight="16.5"/>
  <cols>
    <col min="1" max="1" width="9" bestFit="1" customWidth="1"/>
    <col min="2" max="2" width="5.25" bestFit="1" customWidth="1"/>
    <col min="3" max="3" width="11" bestFit="1" customWidth="1"/>
    <col min="4" max="4" width="13" bestFit="1" customWidth="1"/>
    <col min="5" max="5" width="26.75" customWidth="1"/>
    <col min="6" max="6" width="51.375" customWidth="1"/>
    <col min="7" max="7" width="19" customWidth="1"/>
  </cols>
  <sheetData>
    <row r="1" spans="1:7" s="1" customFormat="1" ht="32.25" thickBot="1">
      <c r="A1" s="46" t="s">
        <v>1687</v>
      </c>
      <c r="B1" s="46"/>
      <c r="C1" s="46"/>
      <c r="D1" s="46"/>
      <c r="E1" s="46"/>
      <c r="F1" s="46"/>
      <c r="G1" s="46"/>
    </row>
    <row r="2" spans="1:7">
      <c r="A2" s="33" t="s">
        <v>1408</v>
      </c>
      <c r="B2" s="34" t="s">
        <v>1395</v>
      </c>
      <c r="C2" s="34" t="s">
        <v>1396</v>
      </c>
      <c r="D2" s="34" t="s">
        <v>1397</v>
      </c>
      <c r="E2" s="34" t="s">
        <v>1398</v>
      </c>
      <c r="F2" s="34" t="s">
        <v>1399</v>
      </c>
      <c r="G2" s="35" t="s">
        <v>1400</v>
      </c>
    </row>
    <row r="3" spans="1:7">
      <c r="A3" s="36" t="s">
        <v>1686</v>
      </c>
      <c r="B3" s="2" t="s">
        <v>25</v>
      </c>
      <c r="C3" s="2" t="s">
        <v>35</v>
      </c>
      <c r="D3" s="2" t="s">
        <v>218</v>
      </c>
      <c r="E3" s="2" t="s">
        <v>1417</v>
      </c>
      <c r="F3" s="2" t="s">
        <v>1418</v>
      </c>
      <c r="G3" s="37" t="s">
        <v>1419</v>
      </c>
    </row>
    <row r="4" spans="1:7">
      <c r="A4" s="36" t="s">
        <v>1686</v>
      </c>
      <c r="B4" s="2" t="s">
        <v>25</v>
      </c>
      <c r="C4" s="2" t="s">
        <v>35</v>
      </c>
      <c r="D4" s="2" t="s">
        <v>0</v>
      </c>
      <c r="E4" s="2" t="s">
        <v>1420</v>
      </c>
      <c r="F4" s="2" t="s">
        <v>1421</v>
      </c>
      <c r="G4" s="37" t="s">
        <v>1422</v>
      </c>
    </row>
    <row r="5" spans="1:7">
      <c r="A5" s="36" t="s">
        <v>1686</v>
      </c>
      <c r="B5" s="2" t="s">
        <v>25</v>
      </c>
      <c r="C5" s="2" t="s">
        <v>35</v>
      </c>
      <c r="D5" s="2" t="s">
        <v>1410</v>
      </c>
      <c r="E5" s="2" t="s">
        <v>1423</v>
      </c>
      <c r="F5" s="2" t="s">
        <v>1424</v>
      </c>
      <c r="G5" s="37" t="s">
        <v>1425</v>
      </c>
    </row>
    <row r="6" spans="1:7">
      <c r="A6" s="36" t="s">
        <v>1686</v>
      </c>
      <c r="B6" s="2" t="s">
        <v>25</v>
      </c>
      <c r="C6" s="2" t="s">
        <v>35</v>
      </c>
      <c r="D6" s="2" t="s">
        <v>0</v>
      </c>
      <c r="E6" s="2" t="s">
        <v>1426</v>
      </c>
      <c r="F6" s="2" t="s">
        <v>1427</v>
      </c>
      <c r="G6" s="37" t="s">
        <v>1428</v>
      </c>
    </row>
    <row r="7" spans="1:7">
      <c r="A7" s="36" t="s">
        <v>1686</v>
      </c>
      <c r="B7" s="2" t="s">
        <v>25</v>
      </c>
      <c r="C7" s="2" t="s">
        <v>35</v>
      </c>
      <c r="D7" s="2" t="s">
        <v>0</v>
      </c>
      <c r="E7" s="2" t="s">
        <v>1429</v>
      </c>
      <c r="F7" s="2" t="s">
        <v>1430</v>
      </c>
      <c r="G7" s="37" t="s">
        <v>1431</v>
      </c>
    </row>
    <row r="8" spans="1:7">
      <c r="A8" s="36" t="s">
        <v>1686</v>
      </c>
      <c r="B8" s="2" t="s">
        <v>25</v>
      </c>
      <c r="C8" s="2" t="s">
        <v>35</v>
      </c>
      <c r="D8" s="2" t="s">
        <v>1410</v>
      </c>
      <c r="E8" s="2" t="s">
        <v>1432</v>
      </c>
      <c r="F8" s="2" t="s">
        <v>1433</v>
      </c>
      <c r="G8" s="37" t="s">
        <v>1434</v>
      </c>
    </row>
    <row r="9" spans="1:7">
      <c r="A9" s="36" t="s">
        <v>1686</v>
      </c>
      <c r="B9" s="2" t="s">
        <v>25</v>
      </c>
      <c r="C9" s="2" t="s">
        <v>35</v>
      </c>
      <c r="D9" s="2" t="s">
        <v>1411</v>
      </c>
      <c r="E9" s="2" t="s">
        <v>1435</v>
      </c>
      <c r="F9" s="2" t="s">
        <v>1436</v>
      </c>
      <c r="G9" s="37" t="s">
        <v>1437</v>
      </c>
    </row>
    <row r="10" spans="1:7">
      <c r="A10" s="36" t="s">
        <v>1686</v>
      </c>
      <c r="B10" s="2" t="s">
        <v>25</v>
      </c>
      <c r="C10" s="2" t="s">
        <v>34</v>
      </c>
      <c r="D10" s="2" t="s">
        <v>0</v>
      </c>
      <c r="E10" s="2" t="s">
        <v>808</v>
      </c>
      <c r="F10" s="2" t="s">
        <v>1438</v>
      </c>
      <c r="G10" s="37" t="s">
        <v>1439</v>
      </c>
    </row>
    <row r="11" spans="1:7">
      <c r="A11" s="36" t="s">
        <v>1686</v>
      </c>
      <c r="B11" s="2" t="s">
        <v>25</v>
      </c>
      <c r="C11" s="2" t="s">
        <v>34</v>
      </c>
      <c r="D11" s="2" t="s">
        <v>1411</v>
      </c>
      <c r="E11" s="2" t="s">
        <v>1440</v>
      </c>
      <c r="F11" s="2" t="s">
        <v>1441</v>
      </c>
      <c r="G11" s="37" t="s">
        <v>622</v>
      </c>
    </row>
    <row r="12" spans="1:7">
      <c r="A12" s="36" t="s">
        <v>1686</v>
      </c>
      <c r="B12" s="2" t="s">
        <v>25</v>
      </c>
      <c r="C12" s="2" t="s">
        <v>34</v>
      </c>
      <c r="D12" s="2" t="s">
        <v>1411</v>
      </c>
      <c r="E12" s="2" t="s">
        <v>1442</v>
      </c>
      <c r="F12" s="2" t="s">
        <v>1443</v>
      </c>
      <c r="G12" s="37" t="s">
        <v>517</v>
      </c>
    </row>
    <row r="13" spans="1:7">
      <c r="A13" s="36" t="s">
        <v>1686</v>
      </c>
      <c r="B13" s="2" t="s">
        <v>25</v>
      </c>
      <c r="C13" s="2" t="s">
        <v>34</v>
      </c>
      <c r="D13" s="2" t="s">
        <v>0</v>
      </c>
      <c r="E13" s="2" t="s">
        <v>1444</v>
      </c>
      <c r="F13" s="2" t="s">
        <v>1445</v>
      </c>
      <c r="G13" s="37" t="s">
        <v>1446</v>
      </c>
    </row>
    <row r="14" spans="1:7">
      <c r="A14" s="36" t="s">
        <v>1686</v>
      </c>
      <c r="B14" s="2" t="s">
        <v>25</v>
      </c>
      <c r="C14" s="2" t="s">
        <v>34</v>
      </c>
      <c r="D14" s="2" t="s">
        <v>0</v>
      </c>
      <c r="E14" s="2" t="s">
        <v>1447</v>
      </c>
      <c r="F14" s="2" t="s">
        <v>1448</v>
      </c>
      <c r="G14" s="37" t="s">
        <v>1449</v>
      </c>
    </row>
    <row r="15" spans="1:7">
      <c r="A15" s="36" t="s">
        <v>1686</v>
      </c>
      <c r="B15" s="2" t="s">
        <v>25</v>
      </c>
      <c r="C15" s="2" t="s">
        <v>34</v>
      </c>
      <c r="D15" s="2" t="s">
        <v>0</v>
      </c>
      <c r="E15" s="2" t="s">
        <v>497</v>
      </c>
      <c r="F15" s="2" t="s">
        <v>1450</v>
      </c>
      <c r="G15" s="37" t="s">
        <v>1451</v>
      </c>
    </row>
    <row r="16" spans="1:7">
      <c r="A16" s="36" t="s">
        <v>1686</v>
      </c>
      <c r="B16" s="2" t="s">
        <v>25</v>
      </c>
      <c r="C16" s="2" t="s">
        <v>34</v>
      </c>
      <c r="D16" s="2" t="s">
        <v>0</v>
      </c>
      <c r="E16" s="2" t="s">
        <v>1452</v>
      </c>
      <c r="F16" s="2" t="s">
        <v>1453</v>
      </c>
      <c r="G16" s="37" t="s">
        <v>1454</v>
      </c>
    </row>
    <row r="17" spans="1:7">
      <c r="A17" s="36" t="s">
        <v>1686</v>
      </c>
      <c r="B17" s="2" t="s">
        <v>25</v>
      </c>
      <c r="C17" s="2" t="s">
        <v>32</v>
      </c>
      <c r="D17" s="2" t="s">
        <v>1411</v>
      </c>
      <c r="E17" s="2" t="s">
        <v>1455</v>
      </c>
      <c r="F17" s="2" t="s">
        <v>1456</v>
      </c>
      <c r="G17" s="37" t="s">
        <v>1457</v>
      </c>
    </row>
    <row r="18" spans="1:7">
      <c r="A18" s="36" t="s">
        <v>1686</v>
      </c>
      <c r="B18" s="2" t="s">
        <v>25</v>
      </c>
      <c r="C18" s="2" t="s">
        <v>32</v>
      </c>
      <c r="D18" s="2" t="s">
        <v>1409</v>
      </c>
      <c r="E18" s="2" t="s">
        <v>1458</v>
      </c>
      <c r="F18" s="2" t="s">
        <v>1459</v>
      </c>
      <c r="G18" s="37" t="s">
        <v>1460</v>
      </c>
    </row>
    <row r="19" spans="1:7">
      <c r="A19" s="36" t="s">
        <v>1686</v>
      </c>
      <c r="B19" s="2" t="s">
        <v>25</v>
      </c>
      <c r="C19" s="2" t="s">
        <v>32</v>
      </c>
      <c r="D19" s="2" t="s">
        <v>1412</v>
      </c>
      <c r="E19" s="2" t="s">
        <v>1461</v>
      </c>
      <c r="F19" s="2" t="s">
        <v>1462</v>
      </c>
      <c r="G19" s="37" t="s">
        <v>1463</v>
      </c>
    </row>
    <row r="20" spans="1:7">
      <c r="A20" s="36" t="s">
        <v>1686</v>
      </c>
      <c r="B20" s="2" t="s">
        <v>25</v>
      </c>
      <c r="C20" s="2" t="s">
        <v>32</v>
      </c>
      <c r="D20" s="2" t="s">
        <v>1411</v>
      </c>
      <c r="E20" s="2" t="s">
        <v>1464</v>
      </c>
      <c r="F20" s="2" t="s">
        <v>1465</v>
      </c>
      <c r="G20" s="37" t="s">
        <v>1466</v>
      </c>
    </row>
    <row r="21" spans="1:7">
      <c r="A21" s="36" t="s">
        <v>1686</v>
      </c>
      <c r="B21" s="2" t="s">
        <v>25</v>
      </c>
      <c r="C21" s="2" t="s">
        <v>32</v>
      </c>
      <c r="D21" s="2" t="s">
        <v>0</v>
      </c>
      <c r="E21" s="2" t="s">
        <v>1467</v>
      </c>
      <c r="F21" s="2" t="s">
        <v>1468</v>
      </c>
      <c r="G21" s="37" t="s">
        <v>1469</v>
      </c>
    </row>
    <row r="22" spans="1:7">
      <c r="A22" s="36" t="s">
        <v>1686</v>
      </c>
      <c r="B22" s="2" t="s">
        <v>25</v>
      </c>
      <c r="C22" s="2" t="s">
        <v>32</v>
      </c>
      <c r="D22" s="2" t="s">
        <v>1413</v>
      </c>
      <c r="E22" s="2" t="s">
        <v>1470</v>
      </c>
      <c r="F22" s="2" t="s">
        <v>1471</v>
      </c>
      <c r="G22" s="37" t="s">
        <v>1472</v>
      </c>
    </row>
    <row r="23" spans="1:7">
      <c r="A23" s="36" t="s">
        <v>1686</v>
      </c>
      <c r="B23" s="2" t="s">
        <v>25</v>
      </c>
      <c r="C23" s="2" t="s">
        <v>32</v>
      </c>
      <c r="D23" s="2" t="s">
        <v>1411</v>
      </c>
      <c r="E23" s="2" t="s">
        <v>1473</v>
      </c>
      <c r="F23" s="2" t="s">
        <v>1474</v>
      </c>
      <c r="G23" s="37" t="s">
        <v>1475</v>
      </c>
    </row>
    <row r="24" spans="1:7">
      <c r="A24" s="36" t="s">
        <v>1686</v>
      </c>
      <c r="B24" s="2" t="s">
        <v>25</v>
      </c>
      <c r="C24" s="2" t="s">
        <v>1476</v>
      </c>
      <c r="D24" s="2" t="s">
        <v>1410</v>
      </c>
      <c r="E24" s="2" t="s">
        <v>1477</v>
      </c>
      <c r="F24" s="2" t="s">
        <v>1478</v>
      </c>
      <c r="G24" s="37" t="s">
        <v>1479</v>
      </c>
    </row>
    <row r="25" spans="1:7">
      <c r="A25" s="36" t="s">
        <v>1686</v>
      </c>
      <c r="B25" s="2" t="s">
        <v>25</v>
      </c>
      <c r="C25" s="2" t="s">
        <v>1476</v>
      </c>
      <c r="D25" s="2" t="s">
        <v>1410</v>
      </c>
      <c r="E25" s="2" t="s">
        <v>1480</v>
      </c>
      <c r="F25" s="2" t="s">
        <v>1481</v>
      </c>
      <c r="G25" s="37" t="s">
        <v>1482</v>
      </c>
    </row>
    <row r="26" spans="1:7">
      <c r="A26" s="36" t="s">
        <v>1686</v>
      </c>
      <c r="B26" s="2" t="s">
        <v>25</v>
      </c>
      <c r="C26" s="2" t="s">
        <v>1476</v>
      </c>
      <c r="D26" s="2" t="s">
        <v>1410</v>
      </c>
      <c r="E26" s="2" t="s">
        <v>1483</v>
      </c>
      <c r="F26" s="2" t="s">
        <v>1484</v>
      </c>
      <c r="G26" s="37" t="s">
        <v>1485</v>
      </c>
    </row>
    <row r="27" spans="1:7">
      <c r="A27" s="36" t="s">
        <v>1686</v>
      </c>
      <c r="B27" s="2" t="s">
        <v>25</v>
      </c>
      <c r="C27" s="2" t="s">
        <v>1476</v>
      </c>
      <c r="D27" s="2" t="s">
        <v>1486</v>
      </c>
      <c r="E27" s="2" t="s">
        <v>1487</v>
      </c>
      <c r="F27" s="2" t="s">
        <v>1488</v>
      </c>
      <c r="G27" s="37" t="s">
        <v>1489</v>
      </c>
    </row>
    <row r="28" spans="1:7">
      <c r="A28" s="36" t="s">
        <v>1686</v>
      </c>
      <c r="B28" s="2" t="s">
        <v>25</v>
      </c>
      <c r="C28" s="2" t="s">
        <v>1476</v>
      </c>
      <c r="D28" s="2" t="s">
        <v>0</v>
      </c>
      <c r="E28" s="2" t="s">
        <v>1490</v>
      </c>
      <c r="F28" s="2" t="s">
        <v>1491</v>
      </c>
      <c r="G28" s="37" t="s">
        <v>1492</v>
      </c>
    </row>
    <row r="29" spans="1:7">
      <c r="A29" s="36" t="s">
        <v>1686</v>
      </c>
      <c r="B29" s="2" t="s">
        <v>25</v>
      </c>
      <c r="C29" s="2" t="s">
        <v>1476</v>
      </c>
      <c r="D29" s="2" t="s">
        <v>0</v>
      </c>
      <c r="E29" s="2" t="s">
        <v>555</v>
      </c>
      <c r="F29" s="2" t="s">
        <v>1493</v>
      </c>
      <c r="G29" s="37" t="s">
        <v>1494</v>
      </c>
    </row>
    <row r="30" spans="1:7">
      <c r="A30" s="36" t="s">
        <v>1686</v>
      </c>
      <c r="B30" s="2" t="s">
        <v>25</v>
      </c>
      <c r="C30" s="2" t="s">
        <v>1476</v>
      </c>
      <c r="D30" s="2" t="s">
        <v>1411</v>
      </c>
      <c r="E30" s="2" t="s">
        <v>1495</v>
      </c>
      <c r="F30" s="2" t="s">
        <v>1496</v>
      </c>
      <c r="G30" s="37" t="s">
        <v>1497</v>
      </c>
    </row>
    <row r="31" spans="1:7">
      <c r="A31" s="36" t="s">
        <v>1686</v>
      </c>
      <c r="B31" s="2" t="s">
        <v>25</v>
      </c>
      <c r="C31" s="2" t="s">
        <v>31</v>
      </c>
      <c r="D31" s="2" t="s">
        <v>1411</v>
      </c>
      <c r="E31" s="2" t="s">
        <v>1498</v>
      </c>
      <c r="F31" s="2" t="s">
        <v>1499</v>
      </c>
      <c r="G31" s="37" t="s">
        <v>1500</v>
      </c>
    </row>
    <row r="32" spans="1:7">
      <c r="A32" s="36" t="s">
        <v>1686</v>
      </c>
      <c r="B32" s="2" t="s">
        <v>25</v>
      </c>
      <c r="C32" s="2" t="s">
        <v>31</v>
      </c>
      <c r="D32" s="2" t="s">
        <v>0</v>
      </c>
      <c r="E32" s="2" t="s">
        <v>1501</v>
      </c>
      <c r="F32" s="2" t="s">
        <v>1502</v>
      </c>
      <c r="G32" s="37" t="s">
        <v>1503</v>
      </c>
    </row>
    <row r="33" spans="1:7">
      <c r="A33" s="36" t="s">
        <v>1686</v>
      </c>
      <c r="B33" s="2" t="s">
        <v>25</v>
      </c>
      <c r="C33" s="2" t="s">
        <v>31</v>
      </c>
      <c r="D33" s="2" t="s">
        <v>0</v>
      </c>
      <c r="E33" s="2" t="s">
        <v>1504</v>
      </c>
      <c r="F33" s="2" t="s">
        <v>1505</v>
      </c>
      <c r="G33" s="37" t="s">
        <v>1506</v>
      </c>
    </row>
    <row r="34" spans="1:7">
      <c r="A34" s="36" t="s">
        <v>1686</v>
      </c>
      <c r="B34" s="2" t="s">
        <v>25</v>
      </c>
      <c r="C34" s="2" t="s">
        <v>31</v>
      </c>
      <c r="D34" s="2" t="s">
        <v>0</v>
      </c>
      <c r="E34" s="2" t="s">
        <v>861</v>
      </c>
      <c r="F34" s="2" t="s">
        <v>1507</v>
      </c>
      <c r="G34" s="37" t="s">
        <v>1508</v>
      </c>
    </row>
    <row r="35" spans="1:7">
      <c r="A35" s="36" t="s">
        <v>1686</v>
      </c>
      <c r="B35" s="2" t="s">
        <v>25</v>
      </c>
      <c r="C35" s="2" t="s">
        <v>31</v>
      </c>
      <c r="D35" s="2" t="s">
        <v>0</v>
      </c>
      <c r="E35" s="2" t="s">
        <v>1509</v>
      </c>
      <c r="F35" s="2" t="s">
        <v>1510</v>
      </c>
      <c r="G35" s="37" t="s">
        <v>1511</v>
      </c>
    </row>
    <row r="36" spans="1:7">
      <c r="A36" s="36" t="s">
        <v>1686</v>
      </c>
      <c r="B36" s="2" t="s">
        <v>25</v>
      </c>
      <c r="C36" s="2" t="s">
        <v>31</v>
      </c>
      <c r="D36" s="2" t="s">
        <v>0</v>
      </c>
      <c r="E36" s="2" t="s">
        <v>1512</v>
      </c>
      <c r="F36" s="2" t="s">
        <v>1513</v>
      </c>
      <c r="G36" s="37" t="s">
        <v>1514</v>
      </c>
    </row>
    <row r="37" spans="1:7">
      <c r="A37" s="36" t="s">
        <v>1686</v>
      </c>
      <c r="B37" s="2" t="s">
        <v>25</v>
      </c>
      <c r="C37" s="2" t="s">
        <v>31</v>
      </c>
      <c r="D37" s="2" t="s">
        <v>1413</v>
      </c>
      <c r="E37" s="2" t="s">
        <v>1515</v>
      </c>
      <c r="F37" s="2" t="s">
        <v>1516</v>
      </c>
      <c r="G37" s="37" t="s">
        <v>1517</v>
      </c>
    </row>
    <row r="38" spans="1:7">
      <c r="A38" s="36" t="s">
        <v>1686</v>
      </c>
      <c r="B38" s="2" t="s">
        <v>25</v>
      </c>
      <c r="C38" s="2" t="s">
        <v>30</v>
      </c>
      <c r="D38" s="2" t="s">
        <v>0</v>
      </c>
      <c r="E38" s="2" t="s">
        <v>1518</v>
      </c>
      <c r="F38" s="2" t="s">
        <v>1519</v>
      </c>
      <c r="G38" s="37" t="s">
        <v>1128</v>
      </c>
    </row>
    <row r="39" spans="1:7">
      <c r="A39" s="36" t="s">
        <v>1686</v>
      </c>
      <c r="B39" s="2" t="s">
        <v>25</v>
      </c>
      <c r="C39" s="2" t="s">
        <v>30</v>
      </c>
      <c r="D39" s="2" t="s">
        <v>0</v>
      </c>
      <c r="E39" s="2" t="s">
        <v>805</v>
      </c>
      <c r="F39" s="2" t="s">
        <v>1520</v>
      </c>
      <c r="G39" s="37" t="s">
        <v>1521</v>
      </c>
    </row>
    <row r="40" spans="1:7">
      <c r="A40" s="36" t="s">
        <v>1686</v>
      </c>
      <c r="B40" s="2" t="s">
        <v>25</v>
      </c>
      <c r="C40" s="2" t="s">
        <v>30</v>
      </c>
      <c r="D40" s="2" t="s">
        <v>1411</v>
      </c>
      <c r="E40" s="2" t="s">
        <v>1522</v>
      </c>
      <c r="F40" s="2" t="s">
        <v>1523</v>
      </c>
      <c r="G40" s="37" t="s">
        <v>1524</v>
      </c>
    </row>
    <row r="41" spans="1:7">
      <c r="A41" s="36" t="s">
        <v>1686</v>
      </c>
      <c r="B41" s="2" t="s">
        <v>25</v>
      </c>
      <c r="C41" s="2" t="s">
        <v>30</v>
      </c>
      <c r="D41" s="2" t="s">
        <v>1416</v>
      </c>
      <c r="E41" s="2" t="s">
        <v>1525</v>
      </c>
      <c r="F41" s="2" t="s">
        <v>1526</v>
      </c>
      <c r="G41" s="37" t="s">
        <v>1527</v>
      </c>
    </row>
    <row r="42" spans="1:7">
      <c r="A42" s="36" t="s">
        <v>1686</v>
      </c>
      <c r="B42" s="2" t="s">
        <v>25</v>
      </c>
      <c r="C42" s="2" t="s">
        <v>30</v>
      </c>
      <c r="D42" s="2" t="s">
        <v>0</v>
      </c>
      <c r="E42" s="2" t="s">
        <v>1528</v>
      </c>
      <c r="F42" s="2" t="s">
        <v>1529</v>
      </c>
      <c r="G42" s="37" t="s">
        <v>1530</v>
      </c>
    </row>
    <row r="43" spans="1:7">
      <c r="A43" s="36" t="s">
        <v>1686</v>
      </c>
      <c r="B43" s="2" t="s">
        <v>25</v>
      </c>
      <c r="C43" s="2" t="s">
        <v>30</v>
      </c>
      <c r="D43" s="2" t="s">
        <v>0</v>
      </c>
      <c r="E43" s="2" t="s">
        <v>1531</v>
      </c>
      <c r="F43" s="2" t="s">
        <v>1532</v>
      </c>
      <c r="G43" s="37" t="s">
        <v>1533</v>
      </c>
    </row>
    <row r="44" spans="1:7">
      <c r="A44" s="36" t="s">
        <v>1686</v>
      </c>
      <c r="B44" s="2" t="s">
        <v>25</v>
      </c>
      <c r="C44" s="2" t="s">
        <v>30</v>
      </c>
      <c r="D44" s="2" t="s">
        <v>0</v>
      </c>
      <c r="E44" s="2" t="s">
        <v>1534</v>
      </c>
      <c r="F44" s="2" t="s">
        <v>1535</v>
      </c>
      <c r="G44" s="37" t="s">
        <v>1536</v>
      </c>
    </row>
    <row r="45" spans="1:7">
      <c r="A45" s="36" t="s">
        <v>1686</v>
      </c>
      <c r="B45" s="2" t="s">
        <v>25</v>
      </c>
      <c r="C45" s="2" t="s">
        <v>1537</v>
      </c>
      <c r="D45" s="2" t="s">
        <v>0</v>
      </c>
      <c r="E45" s="2" t="s">
        <v>1538</v>
      </c>
      <c r="F45" s="2" t="s">
        <v>1539</v>
      </c>
      <c r="G45" s="37" t="s">
        <v>1540</v>
      </c>
    </row>
    <row r="46" spans="1:7">
      <c r="A46" s="36" t="s">
        <v>1686</v>
      </c>
      <c r="B46" s="2" t="s">
        <v>25</v>
      </c>
      <c r="C46" s="2" t="s">
        <v>1537</v>
      </c>
      <c r="D46" s="2" t="s">
        <v>0</v>
      </c>
      <c r="E46" s="2" t="s">
        <v>1541</v>
      </c>
      <c r="F46" s="2" t="s">
        <v>1542</v>
      </c>
      <c r="G46" s="37" t="s">
        <v>1543</v>
      </c>
    </row>
    <row r="47" spans="1:7">
      <c r="A47" s="36" t="s">
        <v>1686</v>
      </c>
      <c r="B47" s="2" t="s">
        <v>25</v>
      </c>
      <c r="C47" s="2" t="s">
        <v>1537</v>
      </c>
      <c r="D47" s="2" t="s">
        <v>0</v>
      </c>
      <c r="E47" s="2" t="s">
        <v>562</v>
      </c>
      <c r="F47" s="2" t="s">
        <v>1544</v>
      </c>
      <c r="G47" s="37" t="s">
        <v>1545</v>
      </c>
    </row>
    <row r="48" spans="1:7">
      <c r="A48" s="36" t="s">
        <v>1686</v>
      </c>
      <c r="B48" s="2" t="s">
        <v>25</v>
      </c>
      <c r="C48" s="2" t="s">
        <v>1537</v>
      </c>
      <c r="D48" s="2" t="s">
        <v>0</v>
      </c>
      <c r="E48" s="2" t="s">
        <v>1546</v>
      </c>
      <c r="F48" s="2" t="s">
        <v>1547</v>
      </c>
      <c r="G48" s="37" t="s">
        <v>1548</v>
      </c>
    </row>
    <row r="49" spans="1:7">
      <c r="A49" s="36" t="s">
        <v>1686</v>
      </c>
      <c r="B49" s="2" t="s">
        <v>25</v>
      </c>
      <c r="C49" s="2" t="s">
        <v>1537</v>
      </c>
      <c r="D49" s="2" t="s">
        <v>0</v>
      </c>
      <c r="E49" s="2" t="s">
        <v>1549</v>
      </c>
      <c r="F49" s="2" t="s">
        <v>1550</v>
      </c>
      <c r="G49" s="37" t="s">
        <v>1551</v>
      </c>
    </row>
    <row r="50" spans="1:7">
      <c r="A50" s="36" t="s">
        <v>1686</v>
      </c>
      <c r="B50" s="2" t="s">
        <v>25</v>
      </c>
      <c r="C50" s="2" t="s">
        <v>1537</v>
      </c>
      <c r="D50" s="2" t="s">
        <v>0</v>
      </c>
      <c r="E50" s="2" t="s">
        <v>1552</v>
      </c>
      <c r="F50" s="2" t="s">
        <v>1553</v>
      </c>
      <c r="G50" s="37" t="s">
        <v>1554</v>
      </c>
    </row>
    <row r="51" spans="1:7">
      <c r="A51" s="36" t="s">
        <v>1686</v>
      </c>
      <c r="B51" s="2" t="s">
        <v>25</v>
      </c>
      <c r="C51" s="2" t="s">
        <v>28</v>
      </c>
      <c r="D51" s="2" t="s">
        <v>1411</v>
      </c>
      <c r="E51" s="2" t="s">
        <v>1555</v>
      </c>
      <c r="F51" s="2" t="s">
        <v>1556</v>
      </c>
      <c r="G51" s="37" t="s">
        <v>1557</v>
      </c>
    </row>
    <row r="52" spans="1:7">
      <c r="A52" s="36" t="s">
        <v>1686</v>
      </c>
      <c r="B52" s="2" t="s">
        <v>25</v>
      </c>
      <c r="C52" s="2" t="s">
        <v>28</v>
      </c>
      <c r="D52" s="2" t="s">
        <v>1415</v>
      </c>
      <c r="E52" s="2" t="s">
        <v>1558</v>
      </c>
      <c r="F52" s="2" t="s">
        <v>1559</v>
      </c>
      <c r="G52" s="37" t="s">
        <v>1560</v>
      </c>
    </row>
    <row r="53" spans="1:7">
      <c r="A53" s="36" t="s">
        <v>1686</v>
      </c>
      <c r="B53" s="2" t="s">
        <v>25</v>
      </c>
      <c r="C53" s="2" t="s">
        <v>28</v>
      </c>
      <c r="D53" s="2" t="s">
        <v>219</v>
      </c>
      <c r="E53" s="2" t="s">
        <v>1561</v>
      </c>
      <c r="F53" s="2" t="s">
        <v>1562</v>
      </c>
      <c r="G53" s="37" t="s">
        <v>1563</v>
      </c>
    </row>
    <row r="54" spans="1:7">
      <c r="A54" s="36" t="s">
        <v>1686</v>
      </c>
      <c r="B54" s="2" t="s">
        <v>25</v>
      </c>
      <c r="C54" s="2" t="s">
        <v>28</v>
      </c>
      <c r="D54" s="2" t="s">
        <v>0</v>
      </c>
      <c r="E54" s="2" t="s">
        <v>1564</v>
      </c>
      <c r="F54" s="2" t="s">
        <v>1565</v>
      </c>
      <c r="G54" s="37" t="s">
        <v>1566</v>
      </c>
    </row>
    <row r="55" spans="1:7">
      <c r="A55" s="36" t="s">
        <v>1686</v>
      </c>
      <c r="B55" s="2" t="s">
        <v>25</v>
      </c>
      <c r="C55" s="2" t="s">
        <v>28</v>
      </c>
      <c r="D55" s="2" t="s">
        <v>0</v>
      </c>
      <c r="E55" s="2" t="s">
        <v>1567</v>
      </c>
      <c r="F55" s="2" t="s">
        <v>1568</v>
      </c>
      <c r="G55" s="37" t="s">
        <v>1569</v>
      </c>
    </row>
    <row r="56" spans="1:7">
      <c r="A56" s="36" t="s">
        <v>1686</v>
      </c>
      <c r="B56" s="2" t="s">
        <v>25</v>
      </c>
      <c r="C56" s="2" t="s">
        <v>28</v>
      </c>
      <c r="D56" s="2" t="s">
        <v>0</v>
      </c>
      <c r="E56" s="2" t="s">
        <v>1126</v>
      </c>
      <c r="F56" s="2" t="s">
        <v>1570</v>
      </c>
      <c r="G56" s="37" t="s">
        <v>1571</v>
      </c>
    </row>
    <row r="57" spans="1:7">
      <c r="A57" s="36" t="s">
        <v>1686</v>
      </c>
      <c r="B57" s="2" t="s">
        <v>25</v>
      </c>
      <c r="C57" s="2" t="s">
        <v>28</v>
      </c>
      <c r="D57" s="2" t="s">
        <v>0</v>
      </c>
      <c r="E57" s="2" t="s">
        <v>1572</v>
      </c>
      <c r="F57" s="2" t="s">
        <v>1573</v>
      </c>
      <c r="G57" s="37" t="s">
        <v>1574</v>
      </c>
    </row>
    <row r="58" spans="1:7">
      <c r="A58" s="36" t="s">
        <v>1686</v>
      </c>
      <c r="B58" s="2" t="s">
        <v>25</v>
      </c>
      <c r="C58" s="2" t="s">
        <v>1575</v>
      </c>
      <c r="D58" s="2" t="s">
        <v>1411</v>
      </c>
      <c r="E58" s="2" t="s">
        <v>1576</v>
      </c>
      <c r="F58" s="2" t="s">
        <v>1577</v>
      </c>
      <c r="G58" s="37" t="s">
        <v>1578</v>
      </c>
    </row>
    <row r="59" spans="1:7">
      <c r="A59" s="36" t="s">
        <v>1686</v>
      </c>
      <c r="B59" s="2" t="s">
        <v>25</v>
      </c>
      <c r="C59" s="2" t="s">
        <v>1575</v>
      </c>
      <c r="D59" s="2" t="s">
        <v>0</v>
      </c>
      <c r="E59" s="2" t="s">
        <v>1579</v>
      </c>
      <c r="F59" s="2" t="s">
        <v>1580</v>
      </c>
      <c r="G59" s="37" t="s">
        <v>1581</v>
      </c>
    </row>
    <row r="60" spans="1:7">
      <c r="A60" s="36" t="s">
        <v>1686</v>
      </c>
      <c r="B60" s="2" t="s">
        <v>25</v>
      </c>
      <c r="C60" s="2" t="s">
        <v>1575</v>
      </c>
      <c r="D60" s="2" t="s">
        <v>1412</v>
      </c>
      <c r="E60" s="2" t="s">
        <v>1582</v>
      </c>
      <c r="F60" s="2" t="s">
        <v>1583</v>
      </c>
      <c r="G60" s="37" t="s">
        <v>1584</v>
      </c>
    </row>
    <row r="61" spans="1:7">
      <c r="A61" s="36" t="s">
        <v>1686</v>
      </c>
      <c r="B61" s="2" t="s">
        <v>25</v>
      </c>
      <c r="C61" s="2" t="s">
        <v>1575</v>
      </c>
      <c r="D61" s="2" t="s">
        <v>0</v>
      </c>
      <c r="E61" s="2" t="s">
        <v>1585</v>
      </c>
      <c r="F61" s="2" t="s">
        <v>1586</v>
      </c>
      <c r="G61" s="37" t="s">
        <v>1587</v>
      </c>
    </row>
    <row r="62" spans="1:7">
      <c r="A62" s="36" t="s">
        <v>1686</v>
      </c>
      <c r="B62" s="2" t="s">
        <v>25</v>
      </c>
      <c r="C62" s="2" t="s">
        <v>1575</v>
      </c>
      <c r="D62" s="2" t="s">
        <v>0</v>
      </c>
      <c r="E62" s="2" t="s">
        <v>1588</v>
      </c>
      <c r="F62" s="2" t="s">
        <v>1589</v>
      </c>
      <c r="G62" s="37" t="s">
        <v>1590</v>
      </c>
    </row>
    <row r="63" spans="1:7">
      <c r="A63" s="36" t="s">
        <v>1686</v>
      </c>
      <c r="B63" s="2" t="s">
        <v>25</v>
      </c>
      <c r="C63" s="2" t="s">
        <v>1575</v>
      </c>
      <c r="D63" s="2" t="s">
        <v>0</v>
      </c>
      <c r="E63" s="2" t="s">
        <v>614</v>
      </c>
      <c r="F63" s="2" t="s">
        <v>1591</v>
      </c>
      <c r="G63" s="37" t="s">
        <v>1592</v>
      </c>
    </row>
    <row r="64" spans="1:7">
      <c r="A64" s="36" t="s">
        <v>1686</v>
      </c>
      <c r="B64" s="2" t="s">
        <v>25</v>
      </c>
      <c r="C64" s="2" t="s">
        <v>1575</v>
      </c>
      <c r="D64" s="2" t="s">
        <v>0</v>
      </c>
      <c r="E64" s="2" t="s">
        <v>807</v>
      </c>
      <c r="F64" s="2" t="s">
        <v>1593</v>
      </c>
      <c r="G64" s="37" t="s">
        <v>1594</v>
      </c>
    </row>
    <row r="65" spans="1:7">
      <c r="A65" s="36" t="s">
        <v>1686</v>
      </c>
      <c r="B65" s="2" t="s">
        <v>25</v>
      </c>
      <c r="C65" s="2" t="s">
        <v>1595</v>
      </c>
      <c r="D65" s="2" t="s">
        <v>1413</v>
      </c>
      <c r="E65" s="2" t="s">
        <v>1596</v>
      </c>
      <c r="F65" s="2" t="s">
        <v>1597</v>
      </c>
      <c r="G65" s="37" t="s">
        <v>1598</v>
      </c>
    </row>
    <row r="66" spans="1:7">
      <c r="A66" s="36" t="s">
        <v>1686</v>
      </c>
      <c r="B66" s="2" t="s">
        <v>25</v>
      </c>
      <c r="C66" s="2" t="s">
        <v>1595</v>
      </c>
      <c r="D66" s="2" t="s">
        <v>0</v>
      </c>
      <c r="E66" s="2" t="s">
        <v>1599</v>
      </c>
      <c r="F66" s="2" t="s">
        <v>1600</v>
      </c>
      <c r="G66" s="37" t="s">
        <v>1601</v>
      </c>
    </row>
    <row r="67" spans="1:7">
      <c r="A67" s="36" t="s">
        <v>1686</v>
      </c>
      <c r="B67" s="2" t="s">
        <v>25</v>
      </c>
      <c r="C67" s="2" t="s">
        <v>1595</v>
      </c>
      <c r="D67" s="2" t="s">
        <v>0</v>
      </c>
      <c r="E67" s="2" t="s">
        <v>1602</v>
      </c>
      <c r="F67" s="2" t="s">
        <v>1603</v>
      </c>
      <c r="G67" s="37" t="s">
        <v>1604</v>
      </c>
    </row>
    <row r="68" spans="1:7">
      <c r="A68" s="36" t="s">
        <v>1686</v>
      </c>
      <c r="B68" s="2" t="s">
        <v>25</v>
      </c>
      <c r="C68" s="2" t="s">
        <v>1595</v>
      </c>
      <c r="D68" s="2" t="s">
        <v>0</v>
      </c>
      <c r="E68" s="2" t="s">
        <v>1605</v>
      </c>
      <c r="F68" s="2" t="s">
        <v>1606</v>
      </c>
      <c r="G68" s="37" t="s">
        <v>1607</v>
      </c>
    </row>
    <row r="69" spans="1:7">
      <c r="A69" s="36" t="s">
        <v>1686</v>
      </c>
      <c r="B69" s="2" t="s">
        <v>25</v>
      </c>
      <c r="C69" s="2" t="s">
        <v>1595</v>
      </c>
      <c r="D69" s="2" t="s">
        <v>0</v>
      </c>
      <c r="E69" s="2" t="s">
        <v>1115</v>
      </c>
      <c r="F69" s="2" t="s">
        <v>1608</v>
      </c>
      <c r="G69" s="37" t="s">
        <v>1609</v>
      </c>
    </row>
    <row r="70" spans="1:7">
      <c r="A70" s="36" t="s">
        <v>1686</v>
      </c>
      <c r="B70" s="2" t="s">
        <v>25</v>
      </c>
      <c r="C70" s="2" t="s">
        <v>1595</v>
      </c>
      <c r="D70" s="2" t="s">
        <v>0</v>
      </c>
      <c r="E70" s="2" t="s">
        <v>1610</v>
      </c>
      <c r="F70" s="2" t="s">
        <v>1611</v>
      </c>
      <c r="G70" s="37" t="s">
        <v>1612</v>
      </c>
    </row>
    <row r="71" spans="1:7">
      <c r="A71" s="36" t="s">
        <v>1686</v>
      </c>
      <c r="B71" s="2" t="s">
        <v>25</v>
      </c>
      <c r="C71" s="2" t="s">
        <v>1595</v>
      </c>
      <c r="D71" s="2" t="s">
        <v>1411</v>
      </c>
      <c r="E71" s="2" t="s">
        <v>1613</v>
      </c>
      <c r="F71" s="2" t="s">
        <v>1614</v>
      </c>
      <c r="G71" s="37" t="s">
        <v>1615</v>
      </c>
    </row>
    <row r="72" spans="1:7">
      <c r="A72" s="36" t="s">
        <v>1686</v>
      </c>
      <c r="B72" s="2" t="s">
        <v>25</v>
      </c>
      <c r="C72" s="2" t="s">
        <v>33</v>
      </c>
      <c r="D72" s="2" t="s">
        <v>0</v>
      </c>
      <c r="E72" s="2" t="s">
        <v>1585</v>
      </c>
      <c r="F72" s="2" t="s">
        <v>1616</v>
      </c>
      <c r="G72" s="37" t="s">
        <v>1617</v>
      </c>
    </row>
    <row r="73" spans="1:7">
      <c r="A73" s="36" t="s">
        <v>1686</v>
      </c>
      <c r="B73" s="2" t="s">
        <v>25</v>
      </c>
      <c r="C73" s="2" t="s">
        <v>33</v>
      </c>
      <c r="D73" s="2" t="s">
        <v>0</v>
      </c>
      <c r="E73" s="2" t="s">
        <v>1618</v>
      </c>
      <c r="F73" s="2" t="s">
        <v>1619</v>
      </c>
      <c r="G73" s="37" t="s">
        <v>1620</v>
      </c>
    </row>
    <row r="74" spans="1:7">
      <c r="A74" s="36" t="s">
        <v>1686</v>
      </c>
      <c r="B74" s="2" t="s">
        <v>25</v>
      </c>
      <c r="C74" s="2" t="s">
        <v>33</v>
      </c>
      <c r="D74" s="2" t="s">
        <v>0</v>
      </c>
      <c r="E74" s="2" t="s">
        <v>1621</v>
      </c>
      <c r="F74" s="2" t="s">
        <v>1622</v>
      </c>
      <c r="G74" s="37" t="s">
        <v>1623</v>
      </c>
    </row>
    <row r="75" spans="1:7">
      <c r="A75" s="36" t="s">
        <v>1686</v>
      </c>
      <c r="B75" s="2" t="s">
        <v>25</v>
      </c>
      <c r="C75" s="2" t="s">
        <v>33</v>
      </c>
      <c r="D75" s="2" t="s">
        <v>0</v>
      </c>
      <c r="E75" s="2" t="s">
        <v>1624</v>
      </c>
      <c r="F75" s="2" t="s">
        <v>1625</v>
      </c>
      <c r="G75" s="37" t="s">
        <v>1626</v>
      </c>
    </row>
    <row r="76" spans="1:7">
      <c r="A76" s="36" t="s">
        <v>1686</v>
      </c>
      <c r="B76" s="2" t="s">
        <v>25</v>
      </c>
      <c r="C76" s="2" t="s">
        <v>33</v>
      </c>
      <c r="D76" s="2" t="s">
        <v>0</v>
      </c>
      <c r="E76" s="2" t="s">
        <v>1627</v>
      </c>
      <c r="F76" s="2" t="s">
        <v>1628</v>
      </c>
      <c r="G76" s="37" t="s">
        <v>1629</v>
      </c>
    </row>
    <row r="77" spans="1:7">
      <c r="A77" s="36" t="s">
        <v>1686</v>
      </c>
      <c r="B77" s="2" t="s">
        <v>25</v>
      </c>
      <c r="C77" s="2" t="s">
        <v>26</v>
      </c>
      <c r="D77" s="2" t="s">
        <v>0</v>
      </c>
      <c r="E77" s="2" t="s">
        <v>1630</v>
      </c>
      <c r="F77" s="2" t="s">
        <v>1631</v>
      </c>
      <c r="G77" s="37" t="s">
        <v>1632</v>
      </c>
    </row>
    <row r="78" spans="1:7">
      <c r="A78" s="36" t="s">
        <v>1686</v>
      </c>
      <c r="B78" s="2" t="s">
        <v>25</v>
      </c>
      <c r="C78" s="2" t="s">
        <v>26</v>
      </c>
      <c r="D78" s="2" t="s">
        <v>0</v>
      </c>
      <c r="E78" s="2" t="s">
        <v>1347</v>
      </c>
      <c r="F78" s="2" t="s">
        <v>1633</v>
      </c>
      <c r="G78" s="37" t="s">
        <v>1634</v>
      </c>
    </row>
    <row r="79" spans="1:7">
      <c r="A79" s="36" t="s">
        <v>1686</v>
      </c>
      <c r="B79" s="2" t="s">
        <v>25</v>
      </c>
      <c r="C79" s="2" t="s">
        <v>26</v>
      </c>
      <c r="D79" s="2" t="s">
        <v>0</v>
      </c>
      <c r="E79" s="2" t="s">
        <v>923</v>
      </c>
      <c r="F79" s="2" t="s">
        <v>1635</v>
      </c>
      <c r="G79" s="37" t="s">
        <v>925</v>
      </c>
    </row>
    <row r="80" spans="1:7">
      <c r="A80" s="36" t="s">
        <v>1686</v>
      </c>
      <c r="B80" s="2" t="s">
        <v>25</v>
      </c>
      <c r="C80" s="2" t="s">
        <v>26</v>
      </c>
      <c r="D80" s="2" t="s">
        <v>0</v>
      </c>
      <c r="E80" s="2" t="s">
        <v>1636</v>
      </c>
      <c r="F80" s="2" t="s">
        <v>1637</v>
      </c>
      <c r="G80" s="37" t="s">
        <v>1638</v>
      </c>
    </row>
    <row r="81" spans="1:7">
      <c r="A81" s="36" t="s">
        <v>1686</v>
      </c>
      <c r="B81" s="2" t="s">
        <v>25</v>
      </c>
      <c r="C81" s="2" t="s">
        <v>26</v>
      </c>
      <c r="D81" s="2" t="s">
        <v>0</v>
      </c>
      <c r="E81" s="2" t="s">
        <v>1639</v>
      </c>
      <c r="F81" s="2" t="s">
        <v>1640</v>
      </c>
      <c r="G81" s="37" t="s">
        <v>1641</v>
      </c>
    </row>
    <row r="82" spans="1:7">
      <c r="A82" s="36" t="s">
        <v>1686</v>
      </c>
      <c r="B82" s="2" t="s">
        <v>25</v>
      </c>
      <c r="C82" s="2" t="s">
        <v>26</v>
      </c>
      <c r="D82" s="2" t="s">
        <v>0</v>
      </c>
      <c r="E82" s="2" t="s">
        <v>1642</v>
      </c>
      <c r="F82" s="2" t="s">
        <v>1643</v>
      </c>
      <c r="G82" s="37" t="s">
        <v>1644</v>
      </c>
    </row>
    <row r="83" spans="1:7">
      <c r="A83" s="36" t="s">
        <v>1686</v>
      </c>
      <c r="B83" s="2" t="s">
        <v>25</v>
      </c>
      <c r="C83" s="2" t="s">
        <v>26</v>
      </c>
      <c r="D83" s="2" t="s">
        <v>0</v>
      </c>
      <c r="E83" s="2" t="s">
        <v>1645</v>
      </c>
      <c r="F83" s="2" t="s">
        <v>1646</v>
      </c>
      <c r="G83" s="37" t="s">
        <v>1647</v>
      </c>
    </row>
    <row r="84" spans="1:7">
      <c r="A84" s="36" t="s">
        <v>1686</v>
      </c>
      <c r="B84" s="2" t="s">
        <v>25</v>
      </c>
      <c r="C84" s="2" t="s">
        <v>1648</v>
      </c>
      <c r="D84" s="2" t="s">
        <v>1411</v>
      </c>
      <c r="E84" s="2" t="s">
        <v>1649</v>
      </c>
      <c r="F84" s="2" t="s">
        <v>1650</v>
      </c>
      <c r="G84" s="37" t="s">
        <v>1651</v>
      </c>
    </row>
    <row r="85" spans="1:7">
      <c r="A85" s="36" t="s">
        <v>1686</v>
      </c>
      <c r="B85" s="2" t="s">
        <v>25</v>
      </c>
      <c r="C85" s="2" t="s">
        <v>1648</v>
      </c>
      <c r="D85" s="2" t="s">
        <v>1413</v>
      </c>
      <c r="E85" s="2" t="s">
        <v>1652</v>
      </c>
      <c r="F85" s="2" t="s">
        <v>1653</v>
      </c>
      <c r="G85" s="37" t="s">
        <v>1654</v>
      </c>
    </row>
    <row r="86" spans="1:7">
      <c r="A86" s="36" t="s">
        <v>1686</v>
      </c>
      <c r="B86" s="2" t="s">
        <v>25</v>
      </c>
      <c r="C86" s="2" t="s">
        <v>1648</v>
      </c>
      <c r="D86" s="2" t="s">
        <v>1414</v>
      </c>
      <c r="E86" s="2" t="s">
        <v>1655</v>
      </c>
      <c r="F86" s="2" t="s">
        <v>1656</v>
      </c>
      <c r="G86" s="37" t="s">
        <v>1657</v>
      </c>
    </row>
    <row r="87" spans="1:7">
      <c r="A87" s="36" t="s">
        <v>1686</v>
      </c>
      <c r="B87" s="2" t="s">
        <v>25</v>
      </c>
      <c r="C87" s="2" t="s">
        <v>1648</v>
      </c>
      <c r="D87" s="2" t="s">
        <v>0</v>
      </c>
      <c r="E87" s="2" t="s">
        <v>1658</v>
      </c>
      <c r="F87" s="2" t="s">
        <v>1659</v>
      </c>
      <c r="G87" s="37" t="s">
        <v>1660</v>
      </c>
    </row>
    <row r="88" spans="1:7">
      <c r="A88" s="36" t="s">
        <v>1686</v>
      </c>
      <c r="B88" s="2" t="s">
        <v>25</v>
      </c>
      <c r="C88" s="2" t="s">
        <v>1648</v>
      </c>
      <c r="D88" s="2" t="s">
        <v>0</v>
      </c>
      <c r="E88" s="2" t="s">
        <v>1661</v>
      </c>
      <c r="F88" s="2" t="s">
        <v>1662</v>
      </c>
      <c r="G88" s="37" t="s">
        <v>1663</v>
      </c>
    </row>
    <row r="89" spans="1:7">
      <c r="A89" s="36" t="s">
        <v>1686</v>
      </c>
      <c r="B89" s="2" t="s">
        <v>25</v>
      </c>
      <c r="C89" s="2" t="s">
        <v>1648</v>
      </c>
      <c r="D89" s="2" t="s">
        <v>0</v>
      </c>
      <c r="E89" s="2" t="s">
        <v>561</v>
      </c>
      <c r="F89" s="2" t="s">
        <v>1664</v>
      </c>
      <c r="G89" s="37" t="s">
        <v>1665</v>
      </c>
    </row>
    <row r="90" spans="1:7">
      <c r="A90" s="36" t="s">
        <v>1686</v>
      </c>
      <c r="B90" s="2" t="s">
        <v>25</v>
      </c>
      <c r="C90" s="2" t="s">
        <v>1648</v>
      </c>
      <c r="D90" s="2" t="s">
        <v>0</v>
      </c>
      <c r="E90" s="2" t="s">
        <v>554</v>
      </c>
      <c r="F90" s="2" t="s">
        <v>1666</v>
      </c>
      <c r="G90" s="37" t="s">
        <v>1667</v>
      </c>
    </row>
    <row r="91" spans="1:7">
      <c r="A91" s="36" t="s">
        <v>1686</v>
      </c>
      <c r="B91" s="2" t="s">
        <v>25</v>
      </c>
      <c r="C91" s="2" t="s">
        <v>27</v>
      </c>
      <c r="D91" s="2" t="s">
        <v>0</v>
      </c>
      <c r="E91" s="2" t="s">
        <v>1668</v>
      </c>
      <c r="F91" s="2" t="s">
        <v>1669</v>
      </c>
      <c r="G91" s="37" t="s">
        <v>1670</v>
      </c>
    </row>
    <row r="92" spans="1:7">
      <c r="A92" s="36" t="s">
        <v>1686</v>
      </c>
      <c r="B92" s="2" t="s">
        <v>25</v>
      </c>
      <c r="C92" s="3" t="s">
        <v>27</v>
      </c>
      <c r="D92" s="3" t="s">
        <v>0</v>
      </c>
      <c r="E92" s="3" t="s">
        <v>1671</v>
      </c>
      <c r="F92" s="3" t="s">
        <v>1672</v>
      </c>
      <c r="G92" s="38" t="s">
        <v>1673</v>
      </c>
    </row>
    <row r="93" spans="1:7">
      <c r="A93" s="36" t="s">
        <v>1686</v>
      </c>
      <c r="B93" s="2" t="s">
        <v>25</v>
      </c>
      <c r="C93" s="2" t="s">
        <v>27</v>
      </c>
      <c r="D93" s="2" t="s">
        <v>1411</v>
      </c>
      <c r="E93" s="2" t="s">
        <v>1674</v>
      </c>
      <c r="F93" s="2" t="s">
        <v>1675</v>
      </c>
      <c r="G93" s="37" t="s">
        <v>1676</v>
      </c>
    </row>
    <row r="94" spans="1:7">
      <c r="A94" s="36" t="s">
        <v>1686</v>
      </c>
      <c r="B94" s="2" t="s">
        <v>25</v>
      </c>
      <c r="C94" s="2" t="s">
        <v>27</v>
      </c>
      <c r="D94" s="2" t="s">
        <v>1486</v>
      </c>
      <c r="E94" s="2" t="s">
        <v>1677</v>
      </c>
      <c r="F94" s="2" t="s">
        <v>1678</v>
      </c>
      <c r="G94" s="37" t="s">
        <v>1679</v>
      </c>
    </row>
    <row r="95" spans="1:7">
      <c r="A95" s="36" t="s">
        <v>1686</v>
      </c>
      <c r="B95" s="2" t="s">
        <v>25</v>
      </c>
      <c r="C95" s="3" t="s">
        <v>27</v>
      </c>
      <c r="D95" s="3" t="s">
        <v>1412</v>
      </c>
      <c r="E95" s="3" t="s">
        <v>1680</v>
      </c>
      <c r="F95" s="3" t="s">
        <v>1681</v>
      </c>
      <c r="G95" s="38" t="s">
        <v>1682</v>
      </c>
    </row>
    <row r="96" spans="1:7">
      <c r="A96" s="36" t="s">
        <v>1686</v>
      </c>
      <c r="B96" s="2" t="s">
        <v>25</v>
      </c>
      <c r="C96" s="2" t="s">
        <v>27</v>
      </c>
      <c r="D96" s="2" t="s">
        <v>0</v>
      </c>
      <c r="E96" s="2" t="s">
        <v>1683</v>
      </c>
      <c r="F96" s="2" t="s">
        <v>1684</v>
      </c>
      <c r="G96" s="37" t="s">
        <v>1685</v>
      </c>
    </row>
    <row r="97" spans="1:7">
      <c r="A97" s="30">
        <v>2015</v>
      </c>
      <c r="B97" s="31" t="s">
        <v>25</v>
      </c>
      <c r="C97" s="31" t="s">
        <v>1402</v>
      </c>
      <c r="D97" s="31" t="s">
        <v>0</v>
      </c>
      <c r="E97" s="31" t="s">
        <v>559</v>
      </c>
      <c r="F97" s="31" t="s">
        <v>877</v>
      </c>
      <c r="G97" s="32" t="s">
        <v>878</v>
      </c>
    </row>
    <row r="98" spans="1:7">
      <c r="A98" s="30">
        <v>2015</v>
      </c>
      <c r="B98" s="31" t="s">
        <v>25</v>
      </c>
      <c r="C98" s="31" t="s">
        <v>1402</v>
      </c>
      <c r="D98" s="31" t="s">
        <v>0</v>
      </c>
      <c r="E98" s="31" t="s">
        <v>879</v>
      </c>
      <c r="F98" s="31" t="s">
        <v>880</v>
      </c>
      <c r="G98" s="32" t="s">
        <v>881</v>
      </c>
    </row>
    <row r="99" spans="1:7">
      <c r="A99" s="30">
        <v>2015</v>
      </c>
      <c r="B99" s="31" t="s">
        <v>25</v>
      </c>
      <c r="C99" s="31" t="s">
        <v>1402</v>
      </c>
      <c r="D99" s="31" t="s">
        <v>0</v>
      </c>
      <c r="E99" s="31" t="s">
        <v>882</v>
      </c>
      <c r="F99" s="31" t="s">
        <v>883</v>
      </c>
      <c r="G99" s="32" t="s">
        <v>884</v>
      </c>
    </row>
    <row r="100" spans="1:7">
      <c r="A100" s="30">
        <v>2015</v>
      </c>
      <c r="B100" s="31" t="s">
        <v>25</v>
      </c>
      <c r="C100" s="31" t="s">
        <v>1402</v>
      </c>
      <c r="D100" s="31" t="s">
        <v>0</v>
      </c>
      <c r="E100" s="31" t="s">
        <v>857</v>
      </c>
      <c r="F100" s="31" t="s">
        <v>885</v>
      </c>
      <c r="G100" s="32" t="s">
        <v>886</v>
      </c>
    </row>
    <row r="101" spans="1:7">
      <c r="A101" s="30">
        <v>2015</v>
      </c>
      <c r="B101" s="31" t="s">
        <v>25</v>
      </c>
      <c r="C101" s="31" t="s">
        <v>1402</v>
      </c>
      <c r="D101" s="31" t="s">
        <v>0</v>
      </c>
      <c r="E101" s="31" t="s">
        <v>887</v>
      </c>
      <c r="F101" s="31" t="s">
        <v>888</v>
      </c>
      <c r="G101" s="32" t="s">
        <v>889</v>
      </c>
    </row>
    <row r="102" spans="1:7">
      <c r="A102" s="30">
        <v>2015</v>
      </c>
      <c r="B102" s="31" t="s">
        <v>25</v>
      </c>
      <c r="C102" s="31" t="s">
        <v>1402</v>
      </c>
      <c r="D102" s="31" t="s">
        <v>0</v>
      </c>
      <c r="E102" s="31" t="s">
        <v>875</v>
      </c>
      <c r="F102" s="31" t="s">
        <v>890</v>
      </c>
      <c r="G102" s="32" t="s">
        <v>891</v>
      </c>
    </row>
    <row r="103" spans="1:7">
      <c r="A103" s="30">
        <v>2015</v>
      </c>
      <c r="B103" s="31" t="s">
        <v>25</v>
      </c>
      <c r="C103" s="31" t="s">
        <v>1402</v>
      </c>
      <c r="D103" s="31" t="s">
        <v>0</v>
      </c>
      <c r="E103" s="31" t="s">
        <v>892</v>
      </c>
      <c r="F103" s="31" t="s">
        <v>893</v>
      </c>
      <c r="G103" s="32" t="s">
        <v>894</v>
      </c>
    </row>
    <row r="104" spans="1:7">
      <c r="A104" s="30">
        <v>2015</v>
      </c>
      <c r="B104" s="31" t="s">
        <v>25</v>
      </c>
      <c r="C104" s="31" t="s">
        <v>26</v>
      </c>
      <c r="D104" s="31" t="s">
        <v>0</v>
      </c>
      <c r="E104" s="31" t="s">
        <v>556</v>
      </c>
      <c r="F104" s="31" t="s">
        <v>895</v>
      </c>
      <c r="G104" s="32" t="s">
        <v>896</v>
      </c>
    </row>
    <row r="105" spans="1:7">
      <c r="A105" s="30">
        <v>2015</v>
      </c>
      <c r="B105" s="31" t="s">
        <v>25</v>
      </c>
      <c r="C105" s="31" t="s">
        <v>26</v>
      </c>
      <c r="D105" s="31" t="s">
        <v>0</v>
      </c>
      <c r="E105" s="31" t="s">
        <v>897</v>
      </c>
      <c r="F105" s="31" t="s">
        <v>898</v>
      </c>
      <c r="G105" s="32" t="s">
        <v>899</v>
      </c>
    </row>
    <row r="106" spans="1:7">
      <c r="A106" s="30">
        <v>2015</v>
      </c>
      <c r="B106" s="31" t="s">
        <v>25</v>
      </c>
      <c r="C106" s="31" t="s">
        <v>26</v>
      </c>
      <c r="D106" s="31" t="s">
        <v>0</v>
      </c>
      <c r="E106" s="31" t="s">
        <v>900</v>
      </c>
      <c r="F106" s="31" t="s">
        <v>901</v>
      </c>
      <c r="G106" s="32" t="s">
        <v>902</v>
      </c>
    </row>
    <row r="107" spans="1:7">
      <c r="A107" s="30">
        <v>2015</v>
      </c>
      <c r="B107" s="31" t="s">
        <v>25</v>
      </c>
      <c r="C107" s="31" t="s">
        <v>26</v>
      </c>
      <c r="D107" s="31" t="s">
        <v>0</v>
      </c>
      <c r="E107" s="31" t="s">
        <v>903</v>
      </c>
      <c r="F107" s="31" t="s">
        <v>904</v>
      </c>
      <c r="G107" s="32" t="s">
        <v>905</v>
      </c>
    </row>
    <row r="108" spans="1:7">
      <c r="A108" s="30">
        <v>2015</v>
      </c>
      <c r="B108" s="31" t="s">
        <v>25</v>
      </c>
      <c r="C108" s="31" t="s">
        <v>26</v>
      </c>
      <c r="D108" s="31" t="s">
        <v>0</v>
      </c>
      <c r="E108" s="31" t="s">
        <v>557</v>
      </c>
      <c r="F108" s="31" t="s">
        <v>906</v>
      </c>
      <c r="G108" s="32" t="s">
        <v>907</v>
      </c>
    </row>
    <row r="109" spans="1:7">
      <c r="A109" s="30">
        <v>2015</v>
      </c>
      <c r="B109" s="31" t="s">
        <v>25</v>
      </c>
      <c r="C109" s="31" t="s">
        <v>26</v>
      </c>
      <c r="D109" s="31" t="s">
        <v>0</v>
      </c>
      <c r="E109" s="31" t="s">
        <v>908</v>
      </c>
      <c r="F109" s="31" t="s">
        <v>909</v>
      </c>
      <c r="G109" s="32" t="s">
        <v>910</v>
      </c>
    </row>
    <row r="110" spans="1:7">
      <c r="A110" s="30">
        <v>2015</v>
      </c>
      <c r="B110" s="31" t="s">
        <v>25</v>
      </c>
      <c r="C110" s="31" t="s">
        <v>26</v>
      </c>
      <c r="D110" s="31" t="s">
        <v>0</v>
      </c>
      <c r="E110" s="31" t="s">
        <v>911</v>
      </c>
      <c r="F110" s="31" t="s">
        <v>912</v>
      </c>
      <c r="G110" s="32" t="s">
        <v>913</v>
      </c>
    </row>
    <row r="111" spans="1:7">
      <c r="A111" s="30">
        <v>2015</v>
      </c>
      <c r="B111" s="31" t="s">
        <v>25</v>
      </c>
      <c r="C111" s="31" t="s">
        <v>26</v>
      </c>
      <c r="D111" s="31" t="s">
        <v>0</v>
      </c>
      <c r="E111" s="31" t="s">
        <v>914</v>
      </c>
      <c r="F111" s="31" t="s">
        <v>915</v>
      </c>
      <c r="G111" s="32" t="s">
        <v>916</v>
      </c>
    </row>
    <row r="112" spans="1:7">
      <c r="A112" s="30">
        <v>2015</v>
      </c>
      <c r="B112" s="31" t="s">
        <v>25</v>
      </c>
      <c r="C112" s="31" t="s">
        <v>26</v>
      </c>
      <c r="D112" s="31" t="s">
        <v>0</v>
      </c>
      <c r="E112" s="31" t="s">
        <v>917</v>
      </c>
      <c r="F112" s="31" t="s">
        <v>918</v>
      </c>
      <c r="G112" s="32" t="s">
        <v>919</v>
      </c>
    </row>
    <row r="113" spans="1:7">
      <c r="A113" s="30">
        <v>2015</v>
      </c>
      <c r="B113" s="31" t="s">
        <v>25</v>
      </c>
      <c r="C113" s="31" t="s">
        <v>26</v>
      </c>
      <c r="D113" s="31" t="s">
        <v>0</v>
      </c>
      <c r="E113" s="31" t="s">
        <v>920</v>
      </c>
      <c r="F113" s="31" t="s">
        <v>921</v>
      </c>
      <c r="G113" s="32" t="s">
        <v>922</v>
      </c>
    </row>
    <row r="114" spans="1:7">
      <c r="A114" s="30">
        <v>2015</v>
      </c>
      <c r="B114" s="31" t="s">
        <v>25</v>
      </c>
      <c r="C114" s="31" t="s">
        <v>26</v>
      </c>
      <c r="D114" s="31" t="s">
        <v>0</v>
      </c>
      <c r="E114" s="31" t="s">
        <v>923</v>
      </c>
      <c r="F114" s="31" t="s">
        <v>924</v>
      </c>
      <c r="G114" s="32" t="s">
        <v>925</v>
      </c>
    </row>
    <row r="115" spans="1:7">
      <c r="A115" s="30">
        <v>2015</v>
      </c>
      <c r="B115" s="31" t="s">
        <v>25</v>
      </c>
      <c r="C115" s="31" t="s">
        <v>26</v>
      </c>
      <c r="D115" s="31" t="s">
        <v>0</v>
      </c>
      <c r="E115" s="31" t="s">
        <v>926</v>
      </c>
      <c r="F115" s="31" t="s">
        <v>927</v>
      </c>
      <c r="G115" s="32" t="s">
        <v>928</v>
      </c>
    </row>
    <row r="116" spans="1:7">
      <c r="A116" s="30">
        <v>2015</v>
      </c>
      <c r="B116" s="31" t="s">
        <v>25</v>
      </c>
      <c r="C116" s="31" t="s">
        <v>26</v>
      </c>
      <c r="D116" s="31" t="s">
        <v>0</v>
      </c>
      <c r="E116" s="31" t="s">
        <v>929</v>
      </c>
      <c r="F116" s="31" t="s">
        <v>930</v>
      </c>
      <c r="G116" s="32" t="s">
        <v>931</v>
      </c>
    </row>
    <row r="117" spans="1:7">
      <c r="A117" s="30">
        <v>2015</v>
      </c>
      <c r="B117" s="31" t="s">
        <v>25</v>
      </c>
      <c r="C117" s="31" t="s">
        <v>26</v>
      </c>
      <c r="D117" s="31" t="s">
        <v>0</v>
      </c>
      <c r="E117" s="31" t="s">
        <v>932</v>
      </c>
      <c r="F117" s="31" t="s">
        <v>933</v>
      </c>
      <c r="G117" s="32" t="s">
        <v>934</v>
      </c>
    </row>
    <row r="118" spans="1:7">
      <c r="A118" s="30">
        <v>2015</v>
      </c>
      <c r="B118" s="31" t="s">
        <v>25</v>
      </c>
      <c r="C118" s="31" t="s">
        <v>26</v>
      </c>
      <c r="D118" s="31" t="s">
        <v>0</v>
      </c>
      <c r="E118" s="31" t="s">
        <v>935</v>
      </c>
      <c r="F118" s="31" t="s">
        <v>936</v>
      </c>
      <c r="G118" s="32" t="s">
        <v>937</v>
      </c>
    </row>
    <row r="119" spans="1:7">
      <c r="A119" s="30">
        <v>2015</v>
      </c>
      <c r="B119" s="31" t="s">
        <v>25</v>
      </c>
      <c r="C119" s="31" t="s">
        <v>26</v>
      </c>
      <c r="D119" s="31" t="s">
        <v>0</v>
      </c>
      <c r="E119" s="31" t="s">
        <v>294</v>
      </c>
      <c r="F119" s="31" t="s">
        <v>938</v>
      </c>
      <c r="G119" s="32" t="s">
        <v>296</v>
      </c>
    </row>
    <row r="120" spans="1:7">
      <c r="A120" s="30">
        <v>2015</v>
      </c>
      <c r="B120" s="31" t="s">
        <v>25</v>
      </c>
      <c r="C120" s="31" t="s">
        <v>26</v>
      </c>
      <c r="D120" s="31" t="s">
        <v>0</v>
      </c>
      <c r="E120" s="31" t="s">
        <v>939</v>
      </c>
      <c r="F120" s="31" t="s">
        <v>940</v>
      </c>
      <c r="G120" s="32" t="s">
        <v>941</v>
      </c>
    </row>
    <row r="121" spans="1:7">
      <c r="A121" s="30">
        <v>2015</v>
      </c>
      <c r="B121" s="31" t="s">
        <v>25</v>
      </c>
      <c r="C121" s="31" t="s">
        <v>26</v>
      </c>
      <c r="D121" s="31" t="s">
        <v>0</v>
      </c>
      <c r="E121" s="31" t="s">
        <v>942</v>
      </c>
      <c r="F121" s="31" t="s">
        <v>943</v>
      </c>
      <c r="G121" s="32" t="s">
        <v>944</v>
      </c>
    </row>
    <row r="122" spans="1:7">
      <c r="A122" s="30">
        <v>2015</v>
      </c>
      <c r="B122" s="31" t="s">
        <v>25</v>
      </c>
      <c r="C122" s="31" t="s">
        <v>26</v>
      </c>
      <c r="D122" s="31" t="s">
        <v>0</v>
      </c>
      <c r="E122" s="31" t="s">
        <v>945</v>
      </c>
      <c r="F122" s="31" t="s">
        <v>946</v>
      </c>
      <c r="G122" s="32" t="s">
        <v>947</v>
      </c>
    </row>
    <row r="123" spans="1:7">
      <c r="A123" s="30">
        <v>2015</v>
      </c>
      <c r="B123" s="31" t="s">
        <v>25</v>
      </c>
      <c r="C123" s="31" t="s">
        <v>26</v>
      </c>
      <c r="D123" s="31" t="s">
        <v>0</v>
      </c>
      <c r="E123" s="31" t="s">
        <v>552</v>
      </c>
      <c r="F123" s="31" t="s">
        <v>948</v>
      </c>
      <c r="G123" s="32" t="s">
        <v>949</v>
      </c>
    </row>
    <row r="124" spans="1:7">
      <c r="A124" s="30">
        <v>2015</v>
      </c>
      <c r="B124" s="31" t="s">
        <v>25</v>
      </c>
      <c r="C124" s="31" t="s">
        <v>26</v>
      </c>
      <c r="D124" s="31" t="s">
        <v>1401</v>
      </c>
      <c r="E124" s="31" t="s">
        <v>220</v>
      </c>
      <c r="F124" s="31" t="s">
        <v>221</v>
      </c>
      <c r="G124" s="32" t="s">
        <v>222</v>
      </c>
    </row>
    <row r="125" spans="1:7">
      <c r="A125" s="30">
        <v>2015</v>
      </c>
      <c r="B125" s="31" t="s">
        <v>25</v>
      </c>
      <c r="C125" s="31" t="s">
        <v>27</v>
      </c>
      <c r="D125" s="31" t="s">
        <v>0</v>
      </c>
      <c r="E125" s="31" t="s">
        <v>950</v>
      </c>
      <c r="F125" s="31" t="s">
        <v>951</v>
      </c>
      <c r="G125" s="32" t="s">
        <v>952</v>
      </c>
    </row>
    <row r="126" spans="1:7">
      <c r="A126" s="30">
        <v>2015</v>
      </c>
      <c r="B126" s="31" t="s">
        <v>25</v>
      </c>
      <c r="C126" s="31" t="s">
        <v>27</v>
      </c>
      <c r="D126" s="31" t="s">
        <v>0</v>
      </c>
      <c r="E126" s="31" t="s">
        <v>953</v>
      </c>
      <c r="F126" s="31" t="s">
        <v>954</v>
      </c>
      <c r="G126" s="32" t="s">
        <v>952</v>
      </c>
    </row>
    <row r="127" spans="1:7">
      <c r="A127" s="30">
        <v>2015</v>
      </c>
      <c r="B127" s="31" t="s">
        <v>25</v>
      </c>
      <c r="C127" s="31" t="s">
        <v>1403</v>
      </c>
      <c r="D127" s="31" t="s">
        <v>0</v>
      </c>
      <c r="E127" s="31" t="s">
        <v>955</v>
      </c>
      <c r="F127" s="31" t="s">
        <v>956</v>
      </c>
      <c r="G127" s="32" t="s">
        <v>957</v>
      </c>
    </row>
    <row r="128" spans="1:7">
      <c r="A128" s="30">
        <v>2015</v>
      </c>
      <c r="B128" s="31" t="s">
        <v>25</v>
      </c>
      <c r="C128" s="31" t="s">
        <v>1403</v>
      </c>
      <c r="D128" s="31" t="s">
        <v>0</v>
      </c>
      <c r="E128" s="31" t="s">
        <v>560</v>
      </c>
      <c r="F128" s="31" t="s">
        <v>958</v>
      </c>
      <c r="G128" s="32" t="s">
        <v>959</v>
      </c>
    </row>
    <row r="129" spans="1:7">
      <c r="A129" s="30">
        <v>2015</v>
      </c>
      <c r="B129" s="31" t="s">
        <v>25</v>
      </c>
      <c r="C129" s="31" t="s">
        <v>1403</v>
      </c>
      <c r="D129" s="31" t="s">
        <v>0</v>
      </c>
      <c r="E129" s="31" t="s">
        <v>876</v>
      </c>
      <c r="F129" s="31" t="s">
        <v>960</v>
      </c>
      <c r="G129" s="32" t="s">
        <v>961</v>
      </c>
    </row>
    <row r="130" spans="1:7">
      <c r="A130" s="30">
        <v>2015</v>
      </c>
      <c r="B130" s="31" t="s">
        <v>25</v>
      </c>
      <c r="C130" s="31" t="s">
        <v>1403</v>
      </c>
      <c r="D130" s="31" t="s">
        <v>0</v>
      </c>
      <c r="E130" s="31" t="s">
        <v>553</v>
      </c>
      <c r="F130" s="31" t="s">
        <v>962</v>
      </c>
      <c r="G130" s="32" t="s">
        <v>963</v>
      </c>
    </row>
    <row r="131" spans="1:7">
      <c r="A131" s="30">
        <v>2015</v>
      </c>
      <c r="B131" s="31" t="s">
        <v>25</v>
      </c>
      <c r="C131" s="31" t="s">
        <v>1403</v>
      </c>
      <c r="D131" s="31" t="s">
        <v>0</v>
      </c>
      <c r="E131" s="31" t="s">
        <v>964</v>
      </c>
      <c r="F131" s="31" t="s">
        <v>965</v>
      </c>
      <c r="G131" s="32" t="s">
        <v>966</v>
      </c>
    </row>
    <row r="132" spans="1:7">
      <c r="A132" s="30">
        <v>2015</v>
      </c>
      <c r="B132" s="31" t="s">
        <v>25</v>
      </c>
      <c r="C132" s="31" t="s">
        <v>1403</v>
      </c>
      <c r="D132" s="31" t="s">
        <v>0</v>
      </c>
      <c r="E132" s="31" t="s">
        <v>967</v>
      </c>
      <c r="F132" s="31" t="s">
        <v>968</v>
      </c>
      <c r="G132" s="32" t="s">
        <v>969</v>
      </c>
    </row>
    <row r="133" spans="1:7">
      <c r="A133" s="30">
        <v>2015</v>
      </c>
      <c r="B133" s="31" t="s">
        <v>25</v>
      </c>
      <c r="C133" s="31" t="s">
        <v>1403</v>
      </c>
      <c r="D133" s="31" t="s">
        <v>0</v>
      </c>
      <c r="E133" s="31" t="s">
        <v>970</v>
      </c>
      <c r="F133" s="31" t="s">
        <v>971</v>
      </c>
      <c r="G133" s="32" t="s">
        <v>972</v>
      </c>
    </row>
    <row r="134" spans="1:7">
      <c r="A134" s="30">
        <v>2015</v>
      </c>
      <c r="B134" s="31" t="s">
        <v>25</v>
      </c>
      <c r="C134" s="31" t="s">
        <v>1403</v>
      </c>
      <c r="D134" s="31" t="s">
        <v>0</v>
      </c>
      <c r="E134" s="31" t="s">
        <v>563</v>
      </c>
      <c r="F134" s="31" t="s">
        <v>973</v>
      </c>
      <c r="G134" s="32" t="s">
        <v>974</v>
      </c>
    </row>
    <row r="135" spans="1:7">
      <c r="A135" s="30">
        <v>2015</v>
      </c>
      <c r="B135" s="31" t="s">
        <v>25</v>
      </c>
      <c r="C135" s="31" t="s">
        <v>1403</v>
      </c>
      <c r="D135" s="31" t="s">
        <v>0</v>
      </c>
      <c r="E135" s="31" t="s">
        <v>975</v>
      </c>
      <c r="F135" s="31" t="s">
        <v>976</v>
      </c>
      <c r="G135" s="32" t="s">
        <v>977</v>
      </c>
    </row>
    <row r="136" spans="1:7">
      <c r="A136" s="30">
        <v>2015</v>
      </c>
      <c r="B136" s="31" t="s">
        <v>25</v>
      </c>
      <c r="C136" s="31" t="s">
        <v>1403</v>
      </c>
      <c r="D136" s="31" t="s">
        <v>0</v>
      </c>
      <c r="E136" s="31" t="s">
        <v>978</v>
      </c>
      <c r="F136" s="31" t="s">
        <v>979</v>
      </c>
      <c r="G136" s="32" t="s">
        <v>980</v>
      </c>
    </row>
    <row r="137" spans="1:7">
      <c r="A137" s="30">
        <v>2015</v>
      </c>
      <c r="B137" s="31" t="s">
        <v>25</v>
      </c>
      <c r="C137" s="31" t="s">
        <v>1404</v>
      </c>
      <c r="D137" s="31" t="s">
        <v>0</v>
      </c>
      <c r="E137" s="31" t="s">
        <v>611</v>
      </c>
      <c r="F137" s="31" t="s">
        <v>981</v>
      </c>
      <c r="G137" s="32" t="s">
        <v>982</v>
      </c>
    </row>
    <row r="138" spans="1:7">
      <c r="A138" s="30">
        <v>2015</v>
      </c>
      <c r="B138" s="31" t="s">
        <v>25</v>
      </c>
      <c r="C138" s="31" t="s">
        <v>1404</v>
      </c>
      <c r="D138" s="31" t="s">
        <v>0</v>
      </c>
      <c r="E138" s="31" t="s">
        <v>983</v>
      </c>
      <c r="F138" s="31" t="s">
        <v>984</v>
      </c>
      <c r="G138" s="32" t="s">
        <v>985</v>
      </c>
    </row>
    <row r="139" spans="1:7">
      <c r="A139" s="30">
        <v>2015</v>
      </c>
      <c r="B139" s="31" t="s">
        <v>25</v>
      </c>
      <c r="C139" s="31" t="s">
        <v>1404</v>
      </c>
      <c r="D139" s="31" t="s">
        <v>0</v>
      </c>
      <c r="E139" s="31" t="s">
        <v>986</v>
      </c>
      <c r="F139" s="31" t="s">
        <v>987</v>
      </c>
      <c r="G139" s="32" t="s">
        <v>988</v>
      </c>
    </row>
    <row r="140" spans="1:7">
      <c r="A140" s="30">
        <v>2015</v>
      </c>
      <c r="B140" s="31" t="s">
        <v>25</v>
      </c>
      <c r="C140" s="31" t="s">
        <v>1404</v>
      </c>
      <c r="D140" s="31" t="s">
        <v>0</v>
      </c>
      <c r="E140" s="31" t="s">
        <v>989</v>
      </c>
      <c r="F140" s="31" t="s">
        <v>990</v>
      </c>
      <c r="G140" s="32" t="s">
        <v>991</v>
      </c>
    </row>
    <row r="141" spans="1:7">
      <c r="A141" s="30">
        <v>2015</v>
      </c>
      <c r="B141" s="31" t="s">
        <v>25</v>
      </c>
      <c r="C141" s="31" t="s">
        <v>1404</v>
      </c>
      <c r="D141" s="31" t="s">
        <v>0</v>
      </c>
      <c r="E141" s="31" t="s">
        <v>992</v>
      </c>
      <c r="F141" s="31" t="s">
        <v>993</v>
      </c>
      <c r="G141" s="32" t="s">
        <v>994</v>
      </c>
    </row>
    <row r="142" spans="1:7">
      <c r="A142" s="30">
        <v>2015</v>
      </c>
      <c r="B142" s="31" t="s">
        <v>25</v>
      </c>
      <c r="C142" s="31" t="s">
        <v>1404</v>
      </c>
      <c r="D142" s="31" t="s">
        <v>0</v>
      </c>
      <c r="E142" s="31" t="s">
        <v>806</v>
      </c>
      <c r="F142" s="31" t="s">
        <v>995</v>
      </c>
      <c r="G142" s="32" t="s">
        <v>996</v>
      </c>
    </row>
    <row r="143" spans="1:7">
      <c r="A143" s="30">
        <v>2015</v>
      </c>
      <c r="B143" s="31" t="s">
        <v>25</v>
      </c>
      <c r="C143" s="31" t="s">
        <v>1404</v>
      </c>
      <c r="D143" s="31" t="s">
        <v>0</v>
      </c>
      <c r="E143" s="31" t="s">
        <v>997</v>
      </c>
      <c r="F143" s="31" t="s">
        <v>998</v>
      </c>
      <c r="G143" s="32" t="s">
        <v>999</v>
      </c>
    </row>
    <row r="144" spans="1:7">
      <c r="A144" s="30">
        <v>2015</v>
      </c>
      <c r="B144" s="31" t="s">
        <v>25</v>
      </c>
      <c r="C144" s="31" t="s">
        <v>1404</v>
      </c>
      <c r="D144" s="31" t="s">
        <v>0</v>
      </c>
      <c r="E144" s="31" t="s">
        <v>1000</v>
      </c>
      <c r="F144" s="31" t="s">
        <v>1001</v>
      </c>
      <c r="G144" s="32" t="s">
        <v>1002</v>
      </c>
    </row>
    <row r="145" spans="1:7">
      <c r="A145" s="30">
        <v>2015</v>
      </c>
      <c r="B145" s="31" t="s">
        <v>25</v>
      </c>
      <c r="C145" s="31" t="s">
        <v>1404</v>
      </c>
      <c r="D145" s="31" t="s">
        <v>0</v>
      </c>
      <c r="E145" s="31" t="s">
        <v>1003</v>
      </c>
      <c r="F145" s="31" t="s">
        <v>1004</v>
      </c>
      <c r="G145" s="32" t="s">
        <v>1005</v>
      </c>
    </row>
    <row r="146" spans="1:7">
      <c r="A146" s="30">
        <v>2015</v>
      </c>
      <c r="B146" s="31" t="s">
        <v>25</v>
      </c>
      <c r="C146" s="31" t="s">
        <v>1404</v>
      </c>
      <c r="D146" s="31" t="s">
        <v>0</v>
      </c>
      <c r="E146" s="31" t="s">
        <v>1006</v>
      </c>
      <c r="F146" s="31" t="s">
        <v>1007</v>
      </c>
      <c r="G146" s="32" t="s">
        <v>1008</v>
      </c>
    </row>
    <row r="147" spans="1:7">
      <c r="A147" s="30">
        <v>2015</v>
      </c>
      <c r="B147" s="31" t="s">
        <v>25</v>
      </c>
      <c r="C147" s="31" t="s">
        <v>1404</v>
      </c>
      <c r="D147" s="31" t="s">
        <v>0</v>
      </c>
      <c r="E147" s="31" t="s">
        <v>1009</v>
      </c>
      <c r="F147" s="31" t="s">
        <v>1010</v>
      </c>
      <c r="G147" s="32" t="s">
        <v>1011</v>
      </c>
    </row>
    <row r="148" spans="1:7">
      <c r="A148" s="30">
        <v>2015</v>
      </c>
      <c r="B148" s="31" t="s">
        <v>25</v>
      </c>
      <c r="C148" s="31" t="s">
        <v>1404</v>
      </c>
      <c r="D148" s="31" t="s">
        <v>0</v>
      </c>
      <c r="E148" s="31" t="s">
        <v>1012</v>
      </c>
      <c r="F148" s="31" t="s">
        <v>1013</v>
      </c>
      <c r="G148" s="32" t="s">
        <v>1014</v>
      </c>
    </row>
    <row r="149" spans="1:7">
      <c r="A149" s="30">
        <v>2015</v>
      </c>
      <c r="B149" s="31" t="s">
        <v>25</v>
      </c>
      <c r="C149" s="31" t="s">
        <v>1404</v>
      </c>
      <c r="D149" s="31" t="s">
        <v>0</v>
      </c>
      <c r="E149" s="31" t="s">
        <v>1015</v>
      </c>
      <c r="F149" s="31" t="s">
        <v>1016</v>
      </c>
      <c r="G149" s="32" t="s">
        <v>1017</v>
      </c>
    </row>
    <row r="150" spans="1:7">
      <c r="A150" s="30">
        <v>2015</v>
      </c>
      <c r="B150" s="31" t="s">
        <v>25</v>
      </c>
      <c r="C150" s="31" t="s">
        <v>28</v>
      </c>
      <c r="D150" s="31" t="s">
        <v>0</v>
      </c>
      <c r="E150" s="31" t="s">
        <v>1018</v>
      </c>
      <c r="F150" s="31" t="s">
        <v>1019</v>
      </c>
      <c r="G150" s="32" t="s">
        <v>1020</v>
      </c>
    </row>
    <row r="151" spans="1:7">
      <c r="A151" s="30">
        <v>2015</v>
      </c>
      <c r="B151" s="31" t="s">
        <v>25</v>
      </c>
      <c r="C151" s="31" t="s">
        <v>28</v>
      </c>
      <c r="D151" s="31" t="s">
        <v>0</v>
      </c>
      <c r="E151" s="31" t="s">
        <v>1021</v>
      </c>
      <c r="F151" s="31" t="s">
        <v>1022</v>
      </c>
      <c r="G151" s="32" t="s">
        <v>1023</v>
      </c>
    </row>
    <row r="152" spans="1:7">
      <c r="A152" s="30">
        <v>2015</v>
      </c>
      <c r="B152" s="31" t="s">
        <v>25</v>
      </c>
      <c r="C152" s="31" t="s">
        <v>28</v>
      </c>
      <c r="D152" s="31" t="s">
        <v>0</v>
      </c>
      <c r="E152" s="31" t="s">
        <v>1024</v>
      </c>
      <c r="F152" s="31" t="s">
        <v>1025</v>
      </c>
      <c r="G152" s="32" t="s">
        <v>1026</v>
      </c>
    </row>
    <row r="153" spans="1:7">
      <c r="A153" s="30">
        <v>2015</v>
      </c>
      <c r="B153" s="31" t="s">
        <v>25</v>
      </c>
      <c r="C153" s="31" t="s">
        <v>28</v>
      </c>
      <c r="D153" s="31" t="s">
        <v>0</v>
      </c>
      <c r="E153" s="31" t="s">
        <v>1027</v>
      </c>
      <c r="F153" s="31" t="s">
        <v>1028</v>
      </c>
      <c r="G153" s="32" t="s">
        <v>1029</v>
      </c>
    </row>
    <row r="154" spans="1:7">
      <c r="A154" s="30">
        <v>2015</v>
      </c>
      <c r="B154" s="31" t="s">
        <v>25</v>
      </c>
      <c r="C154" s="31" t="s">
        <v>28</v>
      </c>
      <c r="D154" s="31" t="s">
        <v>0</v>
      </c>
      <c r="E154" s="31" t="s">
        <v>1030</v>
      </c>
      <c r="F154" s="31" t="s">
        <v>1031</v>
      </c>
      <c r="G154" s="32" t="s">
        <v>1032</v>
      </c>
    </row>
    <row r="155" spans="1:7">
      <c r="A155" s="30">
        <v>2015</v>
      </c>
      <c r="B155" s="31" t="s">
        <v>25</v>
      </c>
      <c r="C155" s="31" t="s">
        <v>28</v>
      </c>
      <c r="D155" s="31" t="s">
        <v>0</v>
      </c>
      <c r="E155" s="31" t="s">
        <v>1033</v>
      </c>
      <c r="F155" s="31" t="s">
        <v>1031</v>
      </c>
      <c r="G155" s="32" t="s">
        <v>1034</v>
      </c>
    </row>
    <row r="156" spans="1:7">
      <c r="A156" s="30">
        <v>2015</v>
      </c>
      <c r="B156" s="31" t="s">
        <v>25</v>
      </c>
      <c r="C156" s="31" t="s">
        <v>28</v>
      </c>
      <c r="D156" s="31" t="s">
        <v>0</v>
      </c>
      <c r="E156" s="31" t="s">
        <v>864</v>
      </c>
      <c r="F156" s="31" t="s">
        <v>1035</v>
      </c>
      <c r="G156" s="32" t="s">
        <v>1036</v>
      </c>
    </row>
    <row r="157" spans="1:7">
      <c r="A157" s="30">
        <v>2015</v>
      </c>
      <c r="B157" s="31" t="s">
        <v>25</v>
      </c>
      <c r="C157" s="31" t="s">
        <v>28</v>
      </c>
      <c r="D157" s="31" t="s">
        <v>0</v>
      </c>
      <c r="E157" s="31" t="s">
        <v>1037</v>
      </c>
      <c r="F157" s="31" t="s">
        <v>1038</v>
      </c>
      <c r="G157" s="32" t="s">
        <v>1039</v>
      </c>
    </row>
    <row r="158" spans="1:7">
      <c r="A158" s="30">
        <v>2015</v>
      </c>
      <c r="B158" s="31" t="s">
        <v>25</v>
      </c>
      <c r="C158" s="31" t="s">
        <v>28</v>
      </c>
      <c r="D158" s="31" t="s">
        <v>0</v>
      </c>
      <c r="E158" s="31" t="s">
        <v>870</v>
      </c>
      <c r="F158" s="31" t="s">
        <v>1040</v>
      </c>
      <c r="G158" s="32" t="s">
        <v>1041</v>
      </c>
    </row>
    <row r="159" spans="1:7">
      <c r="A159" s="30">
        <v>2015</v>
      </c>
      <c r="B159" s="31" t="s">
        <v>25</v>
      </c>
      <c r="C159" s="31" t="s">
        <v>28</v>
      </c>
      <c r="D159" s="31" t="s">
        <v>0</v>
      </c>
      <c r="E159" s="31" t="s">
        <v>1042</v>
      </c>
      <c r="F159" s="31" t="s">
        <v>1043</v>
      </c>
      <c r="G159" s="32" t="s">
        <v>1044</v>
      </c>
    </row>
    <row r="160" spans="1:7">
      <c r="A160" s="30">
        <v>2015</v>
      </c>
      <c r="B160" s="31" t="s">
        <v>25</v>
      </c>
      <c r="C160" s="31" t="s">
        <v>28</v>
      </c>
      <c r="D160" s="31" t="s">
        <v>0</v>
      </c>
      <c r="E160" s="31" t="s">
        <v>1045</v>
      </c>
      <c r="F160" s="31" t="s">
        <v>1046</v>
      </c>
      <c r="G160" s="32" t="s">
        <v>1047</v>
      </c>
    </row>
    <row r="161" spans="1:7">
      <c r="A161" s="30">
        <v>2015</v>
      </c>
      <c r="B161" s="31" t="s">
        <v>25</v>
      </c>
      <c r="C161" s="31" t="s">
        <v>28</v>
      </c>
      <c r="D161" s="31" t="s">
        <v>0</v>
      </c>
      <c r="E161" s="31" t="s">
        <v>1048</v>
      </c>
      <c r="F161" s="31" t="s">
        <v>1049</v>
      </c>
      <c r="G161" s="32" t="s">
        <v>1050</v>
      </c>
    </row>
    <row r="162" spans="1:7">
      <c r="A162" s="30">
        <v>2015</v>
      </c>
      <c r="B162" s="31" t="s">
        <v>25</v>
      </c>
      <c r="C162" s="31" t="s">
        <v>28</v>
      </c>
      <c r="D162" s="31" t="s">
        <v>0</v>
      </c>
      <c r="E162" s="31" t="s">
        <v>1051</v>
      </c>
      <c r="F162" s="31" t="s">
        <v>1052</v>
      </c>
      <c r="G162" s="32" t="s">
        <v>1053</v>
      </c>
    </row>
    <row r="163" spans="1:7">
      <c r="A163" s="30">
        <v>2015</v>
      </c>
      <c r="B163" s="31" t="s">
        <v>25</v>
      </c>
      <c r="C163" s="31" t="s">
        <v>28</v>
      </c>
      <c r="D163" s="31" t="s">
        <v>0</v>
      </c>
      <c r="E163" s="31" t="s">
        <v>1054</v>
      </c>
      <c r="F163" s="31" t="s">
        <v>1055</v>
      </c>
      <c r="G163" s="32" t="s">
        <v>1056</v>
      </c>
    </row>
    <row r="164" spans="1:7">
      <c r="A164" s="30">
        <v>2015</v>
      </c>
      <c r="B164" s="31" t="s">
        <v>25</v>
      </c>
      <c r="C164" s="31" t="s">
        <v>28</v>
      </c>
      <c r="D164" s="31" t="s">
        <v>0</v>
      </c>
      <c r="E164" s="31" t="s">
        <v>1057</v>
      </c>
      <c r="F164" s="31" t="s">
        <v>1058</v>
      </c>
      <c r="G164" s="32" t="s">
        <v>1059</v>
      </c>
    </row>
    <row r="165" spans="1:7">
      <c r="A165" s="30">
        <v>2015</v>
      </c>
      <c r="B165" s="31" t="s">
        <v>25</v>
      </c>
      <c r="C165" s="31" t="s">
        <v>28</v>
      </c>
      <c r="D165" s="31" t="s">
        <v>1401</v>
      </c>
      <c r="E165" s="31" t="s">
        <v>223</v>
      </c>
      <c r="F165" s="31" t="s">
        <v>224</v>
      </c>
      <c r="G165" s="32" t="s">
        <v>225</v>
      </c>
    </row>
    <row r="166" spans="1:7">
      <c r="A166" s="30">
        <v>2015</v>
      </c>
      <c r="B166" s="31" t="s">
        <v>25</v>
      </c>
      <c r="C166" s="31" t="s">
        <v>28</v>
      </c>
      <c r="D166" s="31" t="s">
        <v>1401</v>
      </c>
      <c r="E166" s="31" t="s">
        <v>226</v>
      </c>
      <c r="F166" s="31" t="s">
        <v>227</v>
      </c>
      <c r="G166" s="32" t="s">
        <v>228</v>
      </c>
    </row>
    <row r="167" spans="1:7">
      <c r="A167" s="30">
        <v>2015</v>
      </c>
      <c r="B167" s="31" t="s">
        <v>25</v>
      </c>
      <c r="C167" s="31" t="s">
        <v>29</v>
      </c>
      <c r="D167" s="31" t="s">
        <v>0</v>
      </c>
      <c r="E167" s="31" t="s">
        <v>1060</v>
      </c>
      <c r="F167" s="31" t="s">
        <v>1061</v>
      </c>
      <c r="G167" s="32" t="s">
        <v>1062</v>
      </c>
    </row>
    <row r="168" spans="1:7">
      <c r="A168" s="30">
        <v>2015</v>
      </c>
      <c r="B168" s="31" t="s">
        <v>25</v>
      </c>
      <c r="C168" s="31" t="s">
        <v>29</v>
      </c>
      <c r="D168" s="31" t="s">
        <v>0</v>
      </c>
      <c r="E168" s="31" t="s">
        <v>867</v>
      </c>
      <c r="F168" s="31" t="s">
        <v>1063</v>
      </c>
      <c r="G168" s="32" t="s">
        <v>1064</v>
      </c>
    </row>
    <row r="169" spans="1:7">
      <c r="A169" s="30">
        <v>2015</v>
      </c>
      <c r="B169" s="31" t="s">
        <v>25</v>
      </c>
      <c r="C169" s="31" t="s">
        <v>29</v>
      </c>
      <c r="D169" s="31" t="s">
        <v>0</v>
      </c>
      <c r="E169" s="31" t="s">
        <v>1065</v>
      </c>
      <c r="F169" s="31" t="s">
        <v>1066</v>
      </c>
      <c r="G169" s="32" t="s">
        <v>868</v>
      </c>
    </row>
    <row r="170" spans="1:7">
      <c r="A170" s="30">
        <v>2015</v>
      </c>
      <c r="B170" s="31" t="s">
        <v>25</v>
      </c>
      <c r="C170" s="31" t="s">
        <v>29</v>
      </c>
      <c r="D170" s="31" t="s">
        <v>0</v>
      </c>
      <c r="E170" s="31" t="s">
        <v>860</v>
      </c>
      <c r="F170" s="31" t="s">
        <v>1067</v>
      </c>
      <c r="G170" s="32" t="s">
        <v>1068</v>
      </c>
    </row>
    <row r="171" spans="1:7">
      <c r="A171" s="30">
        <v>2015</v>
      </c>
      <c r="B171" s="31" t="s">
        <v>25</v>
      </c>
      <c r="C171" s="31" t="s">
        <v>29</v>
      </c>
      <c r="D171" s="31" t="s">
        <v>0</v>
      </c>
      <c r="E171" s="31" t="s">
        <v>1069</v>
      </c>
      <c r="F171" s="31" t="s">
        <v>1070</v>
      </c>
      <c r="G171" s="32" t="s">
        <v>1071</v>
      </c>
    </row>
    <row r="172" spans="1:7">
      <c r="A172" s="30">
        <v>2015</v>
      </c>
      <c r="B172" s="31" t="s">
        <v>25</v>
      </c>
      <c r="C172" s="31" t="s">
        <v>29</v>
      </c>
      <c r="D172" s="31" t="s">
        <v>0</v>
      </c>
      <c r="E172" s="31" t="s">
        <v>1072</v>
      </c>
      <c r="F172" s="31" t="s">
        <v>1073</v>
      </c>
      <c r="G172" s="32" t="s">
        <v>866</v>
      </c>
    </row>
    <row r="173" spans="1:7">
      <c r="A173" s="30">
        <v>2015</v>
      </c>
      <c r="B173" s="31" t="s">
        <v>25</v>
      </c>
      <c r="C173" s="31" t="s">
        <v>29</v>
      </c>
      <c r="D173" s="31" t="s">
        <v>0</v>
      </c>
      <c r="E173" s="31" t="s">
        <v>1074</v>
      </c>
      <c r="F173" s="31" t="s">
        <v>1067</v>
      </c>
      <c r="G173" s="32" t="s">
        <v>869</v>
      </c>
    </row>
    <row r="174" spans="1:7">
      <c r="A174" s="30">
        <v>2015</v>
      </c>
      <c r="B174" s="31" t="s">
        <v>25</v>
      </c>
      <c r="C174" s="31" t="s">
        <v>29</v>
      </c>
      <c r="D174" s="31" t="s">
        <v>0</v>
      </c>
      <c r="E174" s="31" t="s">
        <v>1075</v>
      </c>
      <c r="F174" s="31" t="s">
        <v>1076</v>
      </c>
      <c r="G174" s="32" t="s">
        <v>1077</v>
      </c>
    </row>
    <row r="175" spans="1:7">
      <c r="A175" s="30">
        <v>2015</v>
      </c>
      <c r="B175" s="31" t="s">
        <v>25</v>
      </c>
      <c r="C175" s="31" t="s">
        <v>29</v>
      </c>
      <c r="D175" s="31" t="s">
        <v>0</v>
      </c>
      <c r="E175" s="31" t="s">
        <v>1078</v>
      </c>
      <c r="F175" s="31" t="s">
        <v>1079</v>
      </c>
      <c r="G175" s="32" t="s">
        <v>1080</v>
      </c>
    </row>
    <row r="176" spans="1:7">
      <c r="A176" s="30">
        <v>2015</v>
      </c>
      <c r="B176" s="31" t="s">
        <v>25</v>
      </c>
      <c r="C176" s="31" t="s">
        <v>29</v>
      </c>
      <c r="D176" s="31" t="s">
        <v>0</v>
      </c>
      <c r="E176" s="31" t="s">
        <v>1081</v>
      </c>
      <c r="F176" s="31" t="s">
        <v>1082</v>
      </c>
      <c r="G176" s="32" t="s">
        <v>1083</v>
      </c>
    </row>
    <row r="177" spans="1:7">
      <c r="A177" s="30">
        <v>2015</v>
      </c>
      <c r="B177" s="31" t="s">
        <v>25</v>
      </c>
      <c r="C177" s="31" t="s">
        <v>29</v>
      </c>
      <c r="D177" s="31" t="s">
        <v>0</v>
      </c>
      <c r="E177" s="31" t="s">
        <v>1084</v>
      </c>
      <c r="F177" s="31" t="s">
        <v>1085</v>
      </c>
      <c r="G177" s="32" t="s">
        <v>1086</v>
      </c>
    </row>
    <row r="178" spans="1:7">
      <c r="A178" s="30">
        <v>2015</v>
      </c>
      <c r="B178" s="31" t="s">
        <v>25</v>
      </c>
      <c r="C178" s="31" t="s">
        <v>1405</v>
      </c>
      <c r="D178" s="31" t="s">
        <v>1401</v>
      </c>
      <c r="E178" s="31" t="s">
        <v>229</v>
      </c>
      <c r="F178" s="31" t="s">
        <v>230</v>
      </c>
      <c r="G178" s="32" t="s">
        <v>231</v>
      </c>
    </row>
    <row r="179" spans="1:7">
      <c r="A179" s="30">
        <v>2015</v>
      </c>
      <c r="B179" s="31" t="s">
        <v>25</v>
      </c>
      <c r="C179" s="31" t="s">
        <v>1405</v>
      </c>
      <c r="D179" s="31" t="s">
        <v>0</v>
      </c>
      <c r="E179" s="31" t="s">
        <v>1087</v>
      </c>
      <c r="F179" s="31" t="s">
        <v>1088</v>
      </c>
      <c r="G179" s="32" t="s">
        <v>1089</v>
      </c>
    </row>
    <row r="180" spans="1:7">
      <c r="A180" s="30">
        <v>2015</v>
      </c>
      <c r="B180" s="31" t="s">
        <v>25</v>
      </c>
      <c r="C180" s="31" t="s">
        <v>1405</v>
      </c>
      <c r="D180" s="31" t="s">
        <v>0</v>
      </c>
      <c r="E180" s="31" t="s">
        <v>1090</v>
      </c>
      <c r="F180" s="31" t="s">
        <v>1091</v>
      </c>
      <c r="G180" s="32" t="s">
        <v>1092</v>
      </c>
    </row>
    <row r="181" spans="1:7">
      <c r="A181" s="30">
        <v>2015</v>
      </c>
      <c r="B181" s="31" t="s">
        <v>25</v>
      </c>
      <c r="C181" s="31" t="s">
        <v>1405</v>
      </c>
      <c r="D181" s="31" t="s">
        <v>0</v>
      </c>
      <c r="E181" s="31" t="s">
        <v>1093</v>
      </c>
      <c r="F181" s="31" t="s">
        <v>1094</v>
      </c>
      <c r="G181" s="32" t="s">
        <v>1095</v>
      </c>
    </row>
    <row r="182" spans="1:7">
      <c r="A182" s="30">
        <v>2015</v>
      </c>
      <c r="B182" s="31" t="s">
        <v>25</v>
      </c>
      <c r="C182" s="31" t="s">
        <v>1405</v>
      </c>
      <c r="D182" s="31" t="s">
        <v>0</v>
      </c>
      <c r="E182" s="31" t="s">
        <v>863</v>
      </c>
      <c r="F182" s="31" t="s">
        <v>1096</v>
      </c>
      <c r="G182" s="32" t="s">
        <v>1097</v>
      </c>
    </row>
    <row r="183" spans="1:7">
      <c r="A183" s="30">
        <v>2015</v>
      </c>
      <c r="B183" s="31" t="s">
        <v>25</v>
      </c>
      <c r="C183" s="31" t="s">
        <v>1405</v>
      </c>
      <c r="D183" s="31" t="s">
        <v>0</v>
      </c>
      <c r="E183" s="31" t="s">
        <v>858</v>
      </c>
      <c r="F183" s="31" t="s">
        <v>1098</v>
      </c>
      <c r="G183" s="32" t="s">
        <v>1099</v>
      </c>
    </row>
    <row r="184" spans="1:7">
      <c r="A184" s="30">
        <v>2015</v>
      </c>
      <c r="B184" s="31" t="s">
        <v>25</v>
      </c>
      <c r="C184" s="31" t="s">
        <v>1405</v>
      </c>
      <c r="D184" s="31" t="s">
        <v>0</v>
      </c>
      <c r="E184" s="31" t="s">
        <v>1100</v>
      </c>
      <c r="F184" s="31" t="s">
        <v>1101</v>
      </c>
      <c r="G184" s="32" t="s">
        <v>1102</v>
      </c>
    </row>
    <row r="185" spans="1:7">
      <c r="A185" s="30">
        <v>2015</v>
      </c>
      <c r="B185" s="31" t="s">
        <v>25</v>
      </c>
      <c r="C185" s="31" t="s">
        <v>1405</v>
      </c>
      <c r="D185" s="31" t="s">
        <v>0</v>
      </c>
      <c r="E185" s="31" t="s">
        <v>1103</v>
      </c>
      <c r="F185" s="31" t="s">
        <v>1104</v>
      </c>
      <c r="G185" s="32" t="s">
        <v>1105</v>
      </c>
    </row>
    <row r="186" spans="1:7">
      <c r="A186" s="30">
        <v>2015</v>
      </c>
      <c r="B186" s="31" t="s">
        <v>25</v>
      </c>
      <c r="C186" s="31" t="s">
        <v>1405</v>
      </c>
      <c r="D186" s="31" t="s">
        <v>0</v>
      </c>
      <c r="E186" s="31" t="s">
        <v>1106</v>
      </c>
      <c r="F186" s="31" t="s">
        <v>1107</v>
      </c>
      <c r="G186" s="32" t="s">
        <v>1108</v>
      </c>
    </row>
    <row r="187" spans="1:7">
      <c r="A187" s="30">
        <v>2015</v>
      </c>
      <c r="B187" s="31" t="s">
        <v>25</v>
      </c>
      <c r="C187" s="31" t="s">
        <v>1405</v>
      </c>
      <c r="D187" s="31" t="s">
        <v>0</v>
      </c>
      <c r="E187" s="31" t="s">
        <v>1109</v>
      </c>
      <c r="F187" s="31" t="s">
        <v>1110</v>
      </c>
      <c r="G187" s="32" t="s">
        <v>1111</v>
      </c>
    </row>
    <row r="188" spans="1:7">
      <c r="A188" s="30">
        <v>2015</v>
      </c>
      <c r="B188" s="31" t="s">
        <v>25</v>
      </c>
      <c r="C188" s="31" t="s">
        <v>1405</v>
      </c>
      <c r="D188" s="31" t="s">
        <v>0</v>
      </c>
      <c r="E188" s="31" t="s">
        <v>1112</v>
      </c>
      <c r="F188" s="31" t="s">
        <v>1113</v>
      </c>
      <c r="G188" s="32" t="s">
        <v>1114</v>
      </c>
    </row>
    <row r="189" spans="1:7">
      <c r="A189" s="30">
        <v>2015</v>
      </c>
      <c r="B189" s="31" t="s">
        <v>25</v>
      </c>
      <c r="C189" s="31" t="s">
        <v>1405</v>
      </c>
      <c r="D189" s="31" t="s">
        <v>0</v>
      </c>
      <c r="E189" s="31" t="s">
        <v>1115</v>
      </c>
      <c r="F189" s="31" t="s">
        <v>1116</v>
      </c>
      <c r="G189" s="32" t="s">
        <v>1117</v>
      </c>
    </row>
    <row r="190" spans="1:7">
      <c r="A190" s="30">
        <v>2015</v>
      </c>
      <c r="B190" s="31" t="s">
        <v>25</v>
      </c>
      <c r="C190" s="31" t="s">
        <v>1405</v>
      </c>
      <c r="D190" s="31" t="s">
        <v>0</v>
      </c>
      <c r="E190" s="31" t="s">
        <v>1118</v>
      </c>
      <c r="F190" s="31" t="s">
        <v>1119</v>
      </c>
      <c r="G190" s="32" t="s">
        <v>1120</v>
      </c>
    </row>
    <row r="191" spans="1:7">
      <c r="A191" s="30">
        <v>2015</v>
      </c>
      <c r="B191" s="31" t="s">
        <v>25</v>
      </c>
      <c r="C191" s="31" t="s">
        <v>1405</v>
      </c>
      <c r="D191" s="31" t="s">
        <v>0</v>
      </c>
      <c r="E191" s="31" t="s">
        <v>874</v>
      </c>
      <c r="F191" s="31" t="s">
        <v>1121</v>
      </c>
      <c r="G191" s="32" t="s">
        <v>1122</v>
      </c>
    </row>
    <row r="192" spans="1:7">
      <c r="A192" s="30">
        <v>2015</v>
      </c>
      <c r="B192" s="31" t="s">
        <v>25</v>
      </c>
      <c r="C192" s="31" t="s">
        <v>1405</v>
      </c>
      <c r="D192" s="31" t="s">
        <v>0</v>
      </c>
      <c r="E192" s="31" t="s">
        <v>1123</v>
      </c>
      <c r="F192" s="31" t="s">
        <v>1124</v>
      </c>
      <c r="G192" s="32" t="s">
        <v>1125</v>
      </c>
    </row>
    <row r="193" spans="1:7">
      <c r="A193" s="30">
        <v>2015</v>
      </c>
      <c r="B193" s="31" t="s">
        <v>25</v>
      </c>
      <c r="C193" s="31" t="s">
        <v>1405</v>
      </c>
      <c r="D193" s="31" t="s">
        <v>0</v>
      </c>
      <c r="E193" s="31" t="s">
        <v>1087</v>
      </c>
      <c r="F193" s="31" t="s">
        <v>1088</v>
      </c>
      <c r="G193" s="32" t="s">
        <v>1089</v>
      </c>
    </row>
    <row r="194" spans="1:7">
      <c r="A194" s="30">
        <v>2015</v>
      </c>
      <c r="B194" s="31" t="s">
        <v>25</v>
      </c>
      <c r="C194" s="31" t="s">
        <v>1405</v>
      </c>
      <c r="D194" s="31" t="s">
        <v>0</v>
      </c>
      <c r="E194" s="31" t="s">
        <v>1090</v>
      </c>
      <c r="F194" s="31" t="s">
        <v>1091</v>
      </c>
      <c r="G194" s="32" t="s">
        <v>1092</v>
      </c>
    </row>
    <row r="195" spans="1:7">
      <c r="A195" s="30">
        <v>2015</v>
      </c>
      <c r="B195" s="31" t="s">
        <v>25</v>
      </c>
      <c r="C195" s="31" t="s">
        <v>1405</v>
      </c>
      <c r="D195" s="31" t="s">
        <v>0</v>
      </c>
      <c r="E195" s="31" t="s">
        <v>1093</v>
      </c>
      <c r="F195" s="31" t="s">
        <v>1094</v>
      </c>
      <c r="G195" s="32" t="s">
        <v>1095</v>
      </c>
    </row>
    <row r="196" spans="1:7">
      <c r="A196" s="30">
        <v>2015</v>
      </c>
      <c r="B196" s="31" t="s">
        <v>25</v>
      </c>
      <c r="C196" s="31" t="s">
        <v>1405</v>
      </c>
      <c r="D196" s="31" t="s">
        <v>0</v>
      </c>
      <c r="E196" s="31" t="s">
        <v>863</v>
      </c>
      <c r="F196" s="31" t="s">
        <v>1096</v>
      </c>
      <c r="G196" s="32" t="s">
        <v>1097</v>
      </c>
    </row>
    <row r="197" spans="1:7">
      <c r="A197" s="30">
        <v>2015</v>
      </c>
      <c r="B197" s="31" t="s">
        <v>25</v>
      </c>
      <c r="C197" s="31" t="s">
        <v>1405</v>
      </c>
      <c r="D197" s="31" t="s">
        <v>0</v>
      </c>
      <c r="E197" s="31" t="s">
        <v>858</v>
      </c>
      <c r="F197" s="31" t="s">
        <v>1098</v>
      </c>
      <c r="G197" s="32" t="s">
        <v>1099</v>
      </c>
    </row>
    <row r="198" spans="1:7">
      <c r="A198" s="30">
        <v>2015</v>
      </c>
      <c r="B198" s="31" t="s">
        <v>25</v>
      </c>
      <c r="C198" s="31" t="s">
        <v>30</v>
      </c>
      <c r="D198" s="31" t="s">
        <v>0</v>
      </c>
      <c r="E198" s="31" t="s">
        <v>1126</v>
      </c>
      <c r="F198" s="31" t="s">
        <v>1127</v>
      </c>
      <c r="G198" s="32" t="s">
        <v>1128</v>
      </c>
    </row>
    <row r="199" spans="1:7">
      <c r="A199" s="30">
        <v>2015</v>
      </c>
      <c r="B199" s="31" t="s">
        <v>25</v>
      </c>
      <c r="C199" s="31" t="s">
        <v>30</v>
      </c>
      <c r="D199" s="31" t="s">
        <v>0</v>
      </c>
      <c r="E199" s="31" t="s">
        <v>1129</v>
      </c>
      <c r="F199" s="31" t="s">
        <v>1130</v>
      </c>
      <c r="G199" s="32" t="s">
        <v>1131</v>
      </c>
    </row>
    <row r="200" spans="1:7">
      <c r="A200" s="30">
        <v>2015</v>
      </c>
      <c r="B200" s="31" t="s">
        <v>25</v>
      </c>
      <c r="C200" s="31" t="s">
        <v>30</v>
      </c>
      <c r="D200" s="31" t="s">
        <v>0</v>
      </c>
      <c r="E200" s="31" t="s">
        <v>1132</v>
      </c>
      <c r="F200" s="31" t="s">
        <v>1133</v>
      </c>
      <c r="G200" s="32" t="s">
        <v>1134</v>
      </c>
    </row>
    <row r="201" spans="1:7">
      <c r="A201" s="30">
        <v>2015</v>
      </c>
      <c r="B201" s="31" t="s">
        <v>25</v>
      </c>
      <c r="C201" s="31" t="s">
        <v>30</v>
      </c>
      <c r="D201" s="31" t="s">
        <v>0</v>
      </c>
      <c r="E201" s="31" t="s">
        <v>1135</v>
      </c>
      <c r="F201" s="31" t="s">
        <v>1136</v>
      </c>
      <c r="G201" s="32" t="s">
        <v>1137</v>
      </c>
    </row>
    <row r="202" spans="1:7">
      <c r="A202" s="30">
        <v>2015</v>
      </c>
      <c r="B202" s="31" t="s">
        <v>25</v>
      </c>
      <c r="C202" s="31" t="s">
        <v>30</v>
      </c>
      <c r="D202" s="31" t="s">
        <v>0</v>
      </c>
      <c r="E202" s="31" t="s">
        <v>1138</v>
      </c>
      <c r="F202" s="31" t="s">
        <v>1139</v>
      </c>
      <c r="G202" s="32" t="s">
        <v>1140</v>
      </c>
    </row>
    <row r="203" spans="1:7">
      <c r="A203" s="30">
        <v>2015</v>
      </c>
      <c r="B203" s="31" t="s">
        <v>25</v>
      </c>
      <c r="C203" s="31" t="s">
        <v>30</v>
      </c>
      <c r="D203" s="31" t="s">
        <v>0</v>
      </c>
      <c r="E203" s="31" t="s">
        <v>1141</v>
      </c>
      <c r="F203" s="31" t="s">
        <v>1142</v>
      </c>
      <c r="G203" s="32" t="s">
        <v>1143</v>
      </c>
    </row>
    <row r="204" spans="1:7">
      <c r="A204" s="30">
        <v>2015</v>
      </c>
      <c r="B204" s="31" t="s">
        <v>25</v>
      </c>
      <c r="C204" s="31" t="s">
        <v>30</v>
      </c>
      <c r="D204" s="31" t="s">
        <v>0</v>
      </c>
      <c r="E204" s="31" t="s">
        <v>1144</v>
      </c>
      <c r="F204" s="31" t="s">
        <v>1145</v>
      </c>
      <c r="G204" s="32" t="s">
        <v>1143</v>
      </c>
    </row>
    <row r="205" spans="1:7">
      <c r="A205" s="30">
        <v>2015</v>
      </c>
      <c r="B205" s="31" t="s">
        <v>25</v>
      </c>
      <c r="C205" s="31" t="s">
        <v>30</v>
      </c>
      <c r="D205" s="31" t="s">
        <v>0</v>
      </c>
      <c r="E205" s="31" t="s">
        <v>1146</v>
      </c>
      <c r="F205" s="31" t="s">
        <v>1147</v>
      </c>
      <c r="G205" s="32" t="s">
        <v>1148</v>
      </c>
    </row>
    <row r="206" spans="1:7">
      <c r="A206" s="30">
        <v>2015</v>
      </c>
      <c r="B206" s="31" t="s">
        <v>25</v>
      </c>
      <c r="C206" s="31" t="s">
        <v>30</v>
      </c>
      <c r="D206" s="31" t="s">
        <v>0</v>
      </c>
      <c r="E206" s="31" t="s">
        <v>1149</v>
      </c>
      <c r="F206" s="31" t="s">
        <v>1150</v>
      </c>
      <c r="G206" s="32" t="s">
        <v>1151</v>
      </c>
    </row>
    <row r="207" spans="1:7">
      <c r="A207" s="30">
        <v>2015</v>
      </c>
      <c r="B207" s="31" t="s">
        <v>25</v>
      </c>
      <c r="C207" s="31" t="s">
        <v>30</v>
      </c>
      <c r="D207" s="31" t="s">
        <v>0</v>
      </c>
      <c r="E207" s="31" t="s">
        <v>1152</v>
      </c>
      <c r="F207" s="31" t="s">
        <v>1153</v>
      </c>
      <c r="G207" s="32" t="s">
        <v>1154</v>
      </c>
    </row>
    <row r="208" spans="1:7">
      <c r="A208" s="30">
        <v>2015</v>
      </c>
      <c r="B208" s="31" t="s">
        <v>25</v>
      </c>
      <c r="C208" s="31" t="s">
        <v>30</v>
      </c>
      <c r="D208" s="31" t="s">
        <v>1401</v>
      </c>
      <c r="E208" s="31" t="s">
        <v>232</v>
      </c>
      <c r="F208" s="31" t="s">
        <v>233</v>
      </c>
      <c r="G208" s="32" t="s">
        <v>234</v>
      </c>
    </row>
    <row r="209" spans="1:7">
      <c r="A209" s="30">
        <v>2015</v>
      </c>
      <c r="B209" s="31" t="s">
        <v>25</v>
      </c>
      <c r="C209" s="31" t="s">
        <v>30</v>
      </c>
      <c r="D209" s="31" t="s">
        <v>0</v>
      </c>
      <c r="E209" s="31" t="s">
        <v>1155</v>
      </c>
      <c r="F209" s="31" t="s">
        <v>1156</v>
      </c>
      <c r="G209" s="32" t="s">
        <v>1157</v>
      </c>
    </row>
    <row r="210" spans="1:7">
      <c r="A210" s="30">
        <v>2015</v>
      </c>
      <c r="B210" s="31" t="s">
        <v>25</v>
      </c>
      <c r="C210" s="31" t="s">
        <v>30</v>
      </c>
      <c r="D210" s="31" t="s">
        <v>0</v>
      </c>
      <c r="E210" s="31" t="s">
        <v>862</v>
      </c>
      <c r="F210" s="31" t="s">
        <v>1158</v>
      </c>
      <c r="G210" s="32" t="s">
        <v>1157</v>
      </c>
    </row>
    <row r="211" spans="1:7">
      <c r="A211" s="30">
        <v>2015</v>
      </c>
      <c r="B211" s="31" t="s">
        <v>25</v>
      </c>
      <c r="C211" s="31" t="s">
        <v>31</v>
      </c>
      <c r="D211" s="31" t="s">
        <v>0</v>
      </c>
      <c r="E211" s="31" t="s">
        <v>1159</v>
      </c>
      <c r="F211" s="31" t="s">
        <v>1160</v>
      </c>
      <c r="G211" s="32" t="s">
        <v>1161</v>
      </c>
    </row>
    <row r="212" spans="1:7">
      <c r="A212" s="30">
        <v>2015</v>
      </c>
      <c r="B212" s="31" t="s">
        <v>25</v>
      </c>
      <c r="C212" s="31" t="s">
        <v>31</v>
      </c>
      <c r="D212" s="31" t="s">
        <v>0</v>
      </c>
      <c r="E212" s="31" t="s">
        <v>1162</v>
      </c>
      <c r="F212" s="31" t="s">
        <v>1163</v>
      </c>
      <c r="G212" s="32" t="s">
        <v>1164</v>
      </c>
    </row>
    <row r="213" spans="1:7">
      <c r="A213" s="30">
        <v>2015</v>
      </c>
      <c r="B213" s="31" t="s">
        <v>25</v>
      </c>
      <c r="C213" s="31" t="s">
        <v>31</v>
      </c>
      <c r="D213" s="31" t="s">
        <v>0</v>
      </c>
      <c r="E213" s="31" t="s">
        <v>1165</v>
      </c>
      <c r="F213" s="31" t="s">
        <v>1166</v>
      </c>
      <c r="G213" s="32" t="s">
        <v>1167</v>
      </c>
    </row>
    <row r="214" spans="1:7">
      <c r="A214" s="30">
        <v>2015</v>
      </c>
      <c r="B214" s="31" t="s">
        <v>25</v>
      </c>
      <c r="C214" s="31" t="s">
        <v>31</v>
      </c>
      <c r="D214" s="31" t="s">
        <v>0</v>
      </c>
      <c r="E214" s="31" t="s">
        <v>1168</v>
      </c>
      <c r="F214" s="31" t="s">
        <v>1169</v>
      </c>
      <c r="G214" s="32" t="s">
        <v>1170</v>
      </c>
    </row>
    <row r="215" spans="1:7">
      <c r="A215" s="30">
        <v>2015</v>
      </c>
      <c r="B215" s="31" t="s">
        <v>25</v>
      </c>
      <c r="C215" s="31" t="s">
        <v>31</v>
      </c>
      <c r="D215" s="31" t="s">
        <v>1401</v>
      </c>
      <c r="E215" s="31" t="s">
        <v>235</v>
      </c>
      <c r="F215" s="31" t="s">
        <v>236</v>
      </c>
      <c r="G215" s="32" t="s">
        <v>237</v>
      </c>
    </row>
    <row r="216" spans="1:7">
      <c r="A216" s="30">
        <v>2015</v>
      </c>
      <c r="B216" s="31" t="s">
        <v>25</v>
      </c>
      <c r="C216" s="31" t="s">
        <v>31</v>
      </c>
      <c r="D216" s="31" t="s">
        <v>0</v>
      </c>
      <c r="E216" s="31" t="s">
        <v>1171</v>
      </c>
      <c r="F216" s="31" t="s">
        <v>1172</v>
      </c>
      <c r="G216" s="32" t="s">
        <v>835</v>
      </c>
    </row>
    <row r="217" spans="1:7">
      <c r="A217" s="30">
        <v>2015</v>
      </c>
      <c r="B217" s="31" t="s">
        <v>25</v>
      </c>
      <c r="C217" s="31" t="s">
        <v>31</v>
      </c>
      <c r="D217" s="31" t="s">
        <v>0</v>
      </c>
      <c r="E217" s="31" t="s">
        <v>1173</v>
      </c>
      <c r="F217" s="31" t="s">
        <v>1174</v>
      </c>
      <c r="G217" s="32" t="s">
        <v>1175</v>
      </c>
    </row>
    <row r="218" spans="1:7">
      <c r="A218" s="30">
        <v>2015</v>
      </c>
      <c r="B218" s="31" t="s">
        <v>25</v>
      </c>
      <c r="C218" s="31" t="s">
        <v>31</v>
      </c>
      <c r="D218" s="31" t="s">
        <v>0</v>
      </c>
      <c r="E218" s="31" t="s">
        <v>560</v>
      </c>
      <c r="F218" s="31" t="s">
        <v>1176</v>
      </c>
      <c r="G218" s="32" t="s">
        <v>1177</v>
      </c>
    </row>
    <row r="219" spans="1:7">
      <c r="A219" s="30">
        <v>2015</v>
      </c>
      <c r="B219" s="31" t="s">
        <v>25</v>
      </c>
      <c r="C219" s="31" t="s">
        <v>31</v>
      </c>
      <c r="D219" s="31" t="s">
        <v>0</v>
      </c>
      <c r="E219" s="31" t="s">
        <v>564</v>
      </c>
      <c r="F219" s="31" t="s">
        <v>1178</v>
      </c>
      <c r="G219" s="32" t="s">
        <v>1179</v>
      </c>
    </row>
    <row r="220" spans="1:7">
      <c r="A220" s="30">
        <v>2015</v>
      </c>
      <c r="B220" s="31" t="s">
        <v>25</v>
      </c>
      <c r="C220" s="31" t="s">
        <v>31</v>
      </c>
      <c r="D220" s="31" t="s">
        <v>0</v>
      </c>
      <c r="E220" s="31" t="s">
        <v>1180</v>
      </c>
      <c r="F220" s="31" t="s">
        <v>1181</v>
      </c>
      <c r="G220" s="32" t="s">
        <v>1182</v>
      </c>
    </row>
    <row r="221" spans="1:7">
      <c r="A221" s="30">
        <v>2015</v>
      </c>
      <c r="B221" s="31" t="s">
        <v>25</v>
      </c>
      <c r="C221" s="31" t="s">
        <v>31</v>
      </c>
      <c r="D221" s="31" t="s">
        <v>0</v>
      </c>
      <c r="E221" s="31" t="s">
        <v>1183</v>
      </c>
      <c r="F221" s="31" t="s">
        <v>1184</v>
      </c>
      <c r="G221" s="32" t="s">
        <v>1185</v>
      </c>
    </row>
    <row r="222" spans="1:7">
      <c r="A222" s="30">
        <v>2015</v>
      </c>
      <c r="B222" s="31" t="s">
        <v>25</v>
      </c>
      <c r="C222" s="31" t="s">
        <v>31</v>
      </c>
      <c r="D222" s="31" t="s">
        <v>0</v>
      </c>
      <c r="E222" s="31" t="s">
        <v>1186</v>
      </c>
      <c r="F222" s="31" t="s">
        <v>1187</v>
      </c>
      <c r="G222" s="32" t="s">
        <v>1188</v>
      </c>
    </row>
    <row r="223" spans="1:7">
      <c r="A223" s="30">
        <v>2015</v>
      </c>
      <c r="B223" s="31" t="s">
        <v>25</v>
      </c>
      <c r="C223" s="31" t="s">
        <v>1406</v>
      </c>
      <c r="D223" s="31" t="s">
        <v>1401</v>
      </c>
      <c r="E223" s="31" t="s">
        <v>238</v>
      </c>
      <c r="F223" s="31" t="s">
        <v>239</v>
      </c>
      <c r="G223" s="32" t="s">
        <v>240</v>
      </c>
    </row>
    <row r="224" spans="1:7">
      <c r="A224" s="30">
        <v>2015</v>
      </c>
      <c r="B224" s="31" t="s">
        <v>25</v>
      </c>
      <c r="C224" s="31" t="s">
        <v>1406</v>
      </c>
      <c r="D224" s="31" t="s">
        <v>1401</v>
      </c>
      <c r="E224" s="31" t="s">
        <v>241</v>
      </c>
      <c r="F224" s="31" t="s">
        <v>242</v>
      </c>
      <c r="G224" s="32" t="s">
        <v>243</v>
      </c>
    </row>
    <row r="225" spans="1:7">
      <c r="A225" s="30">
        <v>2015</v>
      </c>
      <c r="B225" s="31" t="s">
        <v>25</v>
      </c>
      <c r="C225" s="31" t="s">
        <v>1406</v>
      </c>
      <c r="D225" s="31" t="s">
        <v>0</v>
      </c>
      <c r="E225" s="31" t="s">
        <v>460</v>
      </c>
      <c r="F225" s="31" t="s">
        <v>1189</v>
      </c>
      <c r="G225" s="32" t="s">
        <v>462</v>
      </c>
    </row>
    <row r="226" spans="1:7">
      <c r="A226" s="30">
        <v>2015</v>
      </c>
      <c r="B226" s="31" t="s">
        <v>25</v>
      </c>
      <c r="C226" s="31" t="s">
        <v>1406</v>
      </c>
      <c r="D226" s="31" t="s">
        <v>0</v>
      </c>
      <c r="E226" s="31" t="s">
        <v>481</v>
      </c>
      <c r="F226" s="31" t="s">
        <v>1190</v>
      </c>
      <c r="G226" s="32" t="s">
        <v>483</v>
      </c>
    </row>
    <row r="227" spans="1:7">
      <c r="A227" s="30">
        <v>2015</v>
      </c>
      <c r="B227" s="31" t="s">
        <v>25</v>
      </c>
      <c r="C227" s="31" t="s">
        <v>1406</v>
      </c>
      <c r="D227" s="31" t="s">
        <v>1401</v>
      </c>
      <c r="E227" s="31" t="s">
        <v>244</v>
      </c>
      <c r="F227" s="31" t="s">
        <v>245</v>
      </c>
      <c r="G227" s="32" t="s">
        <v>246</v>
      </c>
    </row>
    <row r="228" spans="1:7">
      <c r="A228" s="30">
        <v>2015</v>
      </c>
      <c r="B228" s="31" t="s">
        <v>25</v>
      </c>
      <c r="C228" s="31" t="s">
        <v>1406</v>
      </c>
      <c r="D228" s="31" t="s">
        <v>0</v>
      </c>
      <c r="E228" s="31" t="s">
        <v>591</v>
      </c>
      <c r="F228" s="31" t="s">
        <v>1191</v>
      </c>
      <c r="G228" s="32" t="s">
        <v>865</v>
      </c>
    </row>
    <row r="229" spans="1:7">
      <c r="A229" s="30">
        <v>2015</v>
      </c>
      <c r="B229" s="31" t="s">
        <v>25</v>
      </c>
      <c r="C229" s="31" t="s">
        <v>1406</v>
      </c>
      <c r="D229" s="31" t="s">
        <v>0</v>
      </c>
      <c r="E229" s="31" t="s">
        <v>585</v>
      </c>
      <c r="F229" s="31" t="s">
        <v>1192</v>
      </c>
      <c r="G229" s="32" t="s">
        <v>1193</v>
      </c>
    </row>
    <row r="230" spans="1:7">
      <c r="A230" s="30">
        <v>2015</v>
      </c>
      <c r="B230" s="31" t="s">
        <v>25</v>
      </c>
      <c r="C230" s="31" t="s">
        <v>1406</v>
      </c>
      <c r="D230" s="31" t="s">
        <v>0</v>
      </c>
      <c r="E230" s="31" t="s">
        <v>1194</v>
      </c>
      <c r="F230" s="31" t="s">
        <v>1195</v>
      </c>
      <c r="G230" s="32" t="s">
        <v>1196</v>
      </c>
    </row>
    <row r="231" spans="1:7">
      <c r="A231" s="30">
        <v>2015</v>
      </c>
      <c r="B231" s="31" t="s">
        <v>25</v>
      </c>
      <c r="C231" s="31" t="s">
        <v>1406</v>
      </c>
      <c r="D231" s="31" t="s">
        <v>0</v>
      </c>
      <c r="E231" s="31" t="s">
        <v>1197</v>
      </c>
      <c r="F231" s="31" t="s">
        <v>1198</v>
      </c>
      <c r="G231" s="32" t="s">
        <v>1199</v>
      </c>
    </row>
    <row r="232" spans="1:7">
      <c r="A232" s="30">
        <v>2015</v>
      </c>
      <c r="B232" s="31" t="s">
        <v>25</v>
      </c>
      <c r="C232" s="31" t="s">
        <v>32</v>
      </c>
      <c r="D232" s="31" t="s">
        <v>1401</v>
      </c>
      <c r="E232" s="31" t="s">
        <v>247</v>
      </c>
      <c r="F232" s="31" t="s">
        <v>248</v>
      </c>
      <c r="G232" s="32" t="s">
        <v>249</v>
      </c>
    </row>
    <row r="233" spans="1:7">
      <c r="A233" s="30">
        <v>2015</v>
      </c>
      <c r="B233" s="31" t="s">
        <v>25</v>
      </c>
      <c r="C233" s="31" t="s">
        <v>32</v>
      </c>
      <c r="D233" s="31" t="s">
        <v>0</v>
      </c>
      <c r="E233" s="31" t="s">
        <v>872</v>
      </c>
      <c r="F233" s="31" t="s">
        <v>1200</v>
      </c>
      <c r="G233" s="32" t="s">
        <v>1201</v>
      </c>
    </row>
    <row r="234" spans="1:7">
      <c r="A234" s="30">
        <v>2015</v>
      </c>
      <c r="B234" s="31" t="s">
        <v>25</v>
      </c>
      <c r="C234" s="31" t="s">
        <v>32</v>
      </c>
      <c r="D234" s="31" t="s">
        <v>0</v>
      </c>
      <c r="E234" s="31" t="s">
        <v>363</v>
      </c>
      <c r="F234" s="31" t="s">
        <v>1202</v>
      </c>
      <c r="G234" s="32" t="s">
        <v>1203</v>
      </c>
    </row>
    <row r="235" spans="1:7">
      <c r="A235" s="30">
        <v>2015</v>
      </c>
      <c r="B235" s="31" t="s">
        <v>25</v>
      </c>
      <c r="C235" s="31" t="s">
        <v>32</v>
      </c>
      <c r="D235" s="31" t="s">
        <v>0</v>
      </c>
      <c r="E235" s="31" t="s">
        <v>1204</v>
      </c>
      <c r="F235" s="31" t="s">
        <v>1205</v>
      </c>
      <c r="G235" s="32" t="s">
        <v>1206</v>
      </c>
    </row>
    <row r="236" spans="1:7">
      <c r="A236" s="30">
        <v>2015</v>
      </c>
      <c r="B236" s="31" t="s">
        <v>25</v>
      </c>
      <c r="C236" s="31" t="s">
        <v>32</v>
      </c>
      <c r="D236" s="31" t="s">
        <v>0</v>
      </c>
      <c r="E236" s="31" t="s">
        <v>1207</v>
      </c>
      <c r="F236" s="31" t="s">
        <v>1208</v>
      </c>
      <c r="G236" s="32" t="s">
        <v>1209</v>
      </c>
    </row>
    <row r="237" spans="1:7">
      <c r="A237" s="30">
        <v>2015</v>
      </c>
      <c r="B237" s="31" t="s">
        <v>25</v>
      </c>
      <c r="C237" s="31" t="s">
        <v>32</v>
      </c>
      <c r="D237" s="31" t="s">
        <v>0</v>
      </c>
      <c r="E237" s="31" t="s">
        <v>871</v>
      </c>
      <c r="F237" s="31" t="s">
        <v>1210</v>
      </c>
      <c r="G237" s="32" t="s">
        <v>1211</v>
      </c>
    </row>
    <row r="238" spans="1:7">
      <c r="A238" s="30">
        <v>2015</v>
      </c>
      <c r="B238" s="31" t="s">
        <v>25</v>
      </c>
      <c r="C238" s="31" t="s">
        <v>32</v>
      </c>
      <c r="D238" s="31" t="s">
        <v>0</v>
      </c>
      <c r="E238" s="31" t="s">
        <v>1212</v>
      </c>
      <c r="F238" s="31" t="s">
        <v>1213</v>
      </c>
      <c r="G238" s="32" t="s">
        <v>1214</v>
      </c>
    </row>
    <row r="239" spans="1:7">
      <c r="A239" s="30">
        <v>2015</v>
      </c>
      <c r="B239" s="31" t="s">
        <v>25</v>
      </c>
      <c r="C239" s="31" t="s">
        <v>32</v>
      </c>
      <c r="D239" s="31" t="s">
        <v>0</v>
      </c>
      <c r="E239" s="31" t="s">
        <v>1215</v>
      </c>
      <c r="F239" s="31" t="s">
        <v>1216</v>
      </c>
      <c r="G239" s="32" t="s">
        <v>1217</v>
      </c>
    </row>
    <row r="240" spans="1:7">
      <c r="A240" s="30">
        <v>2015</v>
      </c>
      <c r="B240" s="31" t="s">
        <v>25</v>
      </c>
      <c r="C240" s="31" t="s">
        <v>32</v>
      </c>
      <c r="D240" s="31" t="s">
        <v>0</v>
      </c>
      <c r="E240" s="31" t="s">
        <v>1218</v>
      </c>
      <c r="F240" s="31" t="s">
        <v>1219</v>
      </c>
      <c r="G240" s="32" t="s">
        <v>1220</v>
      </c>
    </row>
    <row r="241" spans="1:7">
      <c r="A241" s="30">
        <v>2015</v>
      </c>
      <c r="B241" s="31" t="s">
        <v>25</v>
      </c>
      <c r="C241" s="31" t="s">
        <v>32</v>
      </c>
      <c r="D241" s="31" t="s">
        <v>0</v>
      </c>
      <c r="E241" s="31" t="s">
        <v>1221</v>
      </c>
      <c r="F241" s="31" t="s">
        <v>1222</v>
      </c>
      <c r="G241" s="32" t="s">
        <v>1223</v>
      </c>
    </row>
    <row r="242" spans="1:7">
      <c r="A242" s="30">
        <v>2015</v>
      </c>
      <c r="B242" s="31" t="s">
        <v>25</v>
      </c>
      <c r="C242" s="31" t="s">
        <v>32</v>
      </c>
      <c r="D242" s="31" t="s">
        <v>0</v>
      </c>
      <c r="E242" s="31" t="s">
        <v>1224</v>
      </c>
      <c r="F242" s="31" t="s">
        <v>1225</v>
      </c>
      <c r="G242" s="32" t="s">
        <v>1226</v>
      </c>
    </row>
    <row r="243" spans="1:7">
      <c r="A243" s="30">
        <v>2015</v>
      </c>
      <c r="B243" s="31" t="s">
        <v>25</v>
      </c>
      <c r="C243" s="31" t="s">
        <v>32</v>
      </c>
      <c r="D243" s="31" t="s">
        <v>0</v>
      </c>
      <c r="E243" s="31" t="s">
        <v>1227</v>
      </c>
      <c r="F243" s="31" t="s">
        <v>1228</v>
      </c>
      <c r="G243" s="32" t="s">
        <v>1229</v>
      </c>
    </row>
    <row r="244" spans="1:7">
      <c r="A244" s="30">
        <v>2015</v>
      </c>
      <c r="B244" s="31" t="s">
        <v>25</v>
      </c>
      <c r="C244" s="31" t="s">
        <v>32</v>
      </c>
      <c r="D244" s="31" t="s">
        <v>0</v>
      </c>
      <c r="E244" s="31" t="s">
        <v>1230</v>
      </c>
      <c r="F244" s="31" t="s">
        <v>1231</v>
      </c>
      <c r="G244" s="32" t="s">
        <v>1232</v>
      </c>
    </row>
    <row r="245" spans="1:7">
      <c r="A245" s="30">
        <v>2015</v>
      </c>
      <c r="B245" s="31" t="s">
        <v>25</v>
      </c>
      <c r="C245" s="31" t="s">
        <v>33</v>
      </c>
      <c r="D245" s="31" t="s">
        <v>0</v>
      </c>
      <c r="E245" s="31" t="s">
        <v>1233</v>
      </c>
      <c r="F245" s="31" t="s">
        <v>1234</v>
      </c>
      <c r="G245" s="32" t="s">
        <v>394</v>
      </c>
    </row>
    <row r="246" spans="1:7">
      <c r="A246" s="30">
        <v>2015</v>
      </c>
      <c r="B246" s="31" t="s">
        <v>25</v>
      </c>
      <c r="C246" s="31" t="s">
        <v>33</v>
      </c>
      <c r="D246" s="31" t="s">
        <v>0</v>
      </c>
      <c r="E246" s="31" t="s">
        <v>1235</v>
      </c>
      <c r="F246" s="31" t="s">
        <v>1234</v>
      </c>
      <c r="G246" s="32" t="s">
        <v>1236</v>
      </c>
    </row>
    <row r="247" spans="1:7">
      <c r="A247" s="30">
        <v>2015</v>
      </c>
      <c r="B247" s="31" t="s">
        <v>25</v>
      </c>
      <c r="C247" s="31" t="s">
        <v>33</v>
      </c>
      <c r="D247" s="31" t="s">
        <v>0</v>
      </c>
      <c r="E247" s="31" t="s">
        <v>1237</v>
      </c>
      <c r="F247" s="31" t="s">
        <v>1238</v>
      </c>
      <c r="G247" s="32" t="s">
        <v>1239</v>
      </c>
    </row>
    <row r="248" spans="1:7">
      <c r="A248" s="30">
        <v>2015</v>
      </c>
      <c r="B248" s="31" t="s">
        <v>25</v>
      </c>
      <c r="C248" s="31" t="s">
        <v>33</v>
      </c>
      <c r="D248" s="31" t="s">
        <v>0</v>
      </c>
      <c r="E248" s="31" t="s">
        <v>1240</v>
      </c>
      <c r="F248" s="31" t="s">
        <v>1241</v>
      </c>
      <c r="G248" s="32" t="s">
        <v>1242</v>
      </c>
    </row>
    <row r="249" spans="1:7">
      <c r="A249" s="30">
        <v>2015</v>
      </c>
      <c r="B249" s="31" t="s">
        <v>25</v>
      </c>
      <c r="C249" s="31" t="s">
        <v>33</v>
      </c>
      <c r="D249" s="31" t="s">
        <v>0</v>
      </c>
      <c r="E249" s="31" t="s">
        <v>1243</v>
      </c>
      <c r="F249" s="31" t="s">
        <v>1244</v>
      </c>
      <c r="G249" s="32" t="s">
        <v>1245</v>
      </c>
    </row>
    <row r="250" spans="1:7">
      <c r="A250" s="30">
        <v>2015</v>
      </c>
      <c r="B250" s="31" t="s">
        <v>25</v>
      </c>
      <c r="C250" s="31" t="s">
        <v>33</v>
      </c>
      <c r="D250" s="31" t="s">
        <v>0</v>
      </c>
      <c r="E250" s="31" t="s">
        <v>1246</v>
      </c>
      <c r="F250" s="31" t="s">
        <v>1247</v>
      </c>
      <c r="G250" s="32" t="s">
        <v>1248</v>
      </c>
    </row>
    <row r="251" spans="1:7">
      <c r="A251" s="30">
        <v>2015</v>
      </c>
      <c r="B251" s="31" t="s">
        <v>25</v>
      </c>
      <c r="C251" s="31" t="s">
        <v>33</v>
      </c>
      <c r="D251" s="31" t="s">
        <v>0</v>
      </c>
      <c r="E251" s="31" t="s">
        <v>1249</v>
      </c>
      <c r="F251" s="31" t="s">
        <v>1250</v>
      </c>
      <c r="G251" s="32" t="s">
        <v>1251</v>
      </c>
    </row>
    <row r="252" spans="1:7">
      <c r="A252" s="30">
        <v>2015</v>
      </c>
      <c r="B252" s="31" t="s">
        <v>25</v>
      </c>
      <c r="C252" s="31" t="s">
        <v>33</v>
      </c>
      <c r="D252" s="31" t="s">
        <v>0</v>
      </c>
      <c r="E252" s="31" t="s">
        <v>1252</v>
      </c>
      <c r="F252" s="31" t="s">
        <v>1253</v>
      </c>
      <c r="G252" s="32" t="s">
        <v>1254</v>
      </c>
    </row>
    <row r="253" spans="1:7">
      <c r="A253" s="30">
        <v>2015</v>
      </c>
      <c r="B253" s="31" t="s">
        <v>25</v>
      </c>
      <c r="C253" s="31" t="s">
        <v>33</v>
      </c>
      <c r="D253" s="31" t="s">
        <v>0</v>
      </c>
      <c r="E253" s="31" t="s">
        <v>1255</v>
      </c>
      <c r="F253" s="31" t="s">
        <v>1256</v>
      </c>
      <c r="G253" s="32" t="s">
        <v>1257</v>
      </c>
    </row>
    <row r="254" spans="1:7">
      <c r="A254" s="30">
        <v>2015</v>
      </c>
      <c r="B254" s="31" t="s">
        <v>25</v>
      </c>
      <c r="C254" s="31" t="s">
        <v>33</v>
      </c>
      <c r="D254" s="31" t="s">
        <v>0</v>
      </c>
      <c r="E254" s="31" t="s">
        <v>1258</v>
      </c>
      <c r="F254" s="31" t="s">
        <v>1259</v>
      </c>
      <c r="G254" s="32" t="s">
        <v>1260</v>
      </c>
    </row>
    <row r="255" spans="1:7">
      <c r="A255" s="30">
        <v>2015</v>
      </c>
      <c r="B255" s="31" t="s">
        <v>25</v>
      </c>
      <c r="C255" s="31" t="s">
        <v>33</v>
      </c>
      <c r="D255" s="31" t="s">
        <v>0</v>
      </c>
      <c r="E255" s="31" t="s">
        <v>1261</v>
      </c>
      <c r="F255" s="31" t="s">
        <v>1262</v>
      </c>
      <c r="G255" s="32" t="s">
        <v>1263</v>
      </c>
    </row>
    <row r="256" spans="1:7">
      <c r="A256" s="30">
        <v>2015</v>
      </c>
      <c r="B256" s="31" t="s">
        <v>25</v>
      </c>
      <c r="C256" s="31" t="s">
        <v>33</v>
      </c>
      <c r="D256" s="31" t="s">
        <v>0</v>
      </c>
      <c r="E256" s="31" t="s">
        <v>1264</v>
      </c>
      <c r="F256" s="31" t="s">
        <v>1265</v>
      </c>
      <c r="G256" s="32" t="s">
        <v>1266</v>
      </c>
    </row>
    <row r="257" spans="1:7">
      <c r="A257" s="30">
        <v>2015</v>
      </c>
      <c r="B257" s="31" t="s">
        <v>25</v>
      </c>
      <c r="C257" s="31" t="s">
        <v>34</v>
      </c>
      <c r="D257" s="31" t="s">
        <v>1401</v>
      </c>
      <c r="E257" s="31" t="s">
        <v>250</v>
      </c>
      <c r="F257" s="31" t="s">
        <v>251</v>
      </c>
      <c r="G257" s="32" t="s">
        <v>252</v>
      </c>
    </row>
    <row r="258" spans="1:7">
      <c r="A258" s="30">
        <v>2015</v>
      </c>
      <c r="B258" s="31" t="s">
        <v>25</v>
      </c>
      <c r="C258" s="31" t="s">
        <v>34</v>
      </c>
      <c r="D258" s="31" t="s">
        <v>0</v>
      </c>
      <c r="E258" s="31" t="s">
        <v>1267</v>
      </c>
      <c r="F258" s="31" t="s">
        <v>1268</v>
      </c>
      <c r="G258" s="32" t="s">
        <v>1269</v>
      </c>
    </row>
    <row r="259" spans="1:7">
      <c r="A259" s="30">
        <v>2015</v>
      </c>
      <c r="B259" s="31" t="s">
        <v>25</v>
      </c>
      <c r="C259" s="31" t="s">
        <v>34</v>
      </c>
      <c r="D259" s="31" t="s">
        <v>0</v>
      </c>
      <c r="E259" s="31" t="s">
        <v>857</v>
      </c>
      <c r="F259" s="31" t="s">
        <v>1270</v>
      </c>
      <c r="G259" s="32" t="s">
        <v>1271</v>
      </c>
    </row>
    <row r="260" spans="1:7">
      <c r="A260" s="30">
        <v>2015</v>
      </c>
      <c r="B260" s="31" t="s">
        <v>25</v>
      </c>
      <c r="C260" s="31" t="s">
        <v>34</v>
      </c>
      <c r="D260" s="31" t="s">
        <v>0</v>
      </c>
      <c r="E260" s="31" t="s">
        <v>1272</v>
      </c>
      <c r="F260" s="31" t="s">
        <v>1273</v>
      </c>
      <c r="G260" s="32" t="s">
        <v>1274</v>
      </c>
    </row>
    <row r="261" spans="1:7">
      <c r="A261" s="30">
        <v>2015</v>
      </c>
      <c r="B261" s="31" t="s">
        <v>25</v>
      </c>
      <c r="C261" s="31" t="s">
        <v>34</v>
      </c>
      <c r="D261" s="31" t="s">
        <v>0</v>
      </c>
      <c r="E261" s="31" t="s">
        <v>1275</v>
      </c>
      <c r="F261" s="31" t="s">
        <v>1276</v>
      </c>
      <c r="G261" s="32" t="s">
        <v>1277</v>
      </c>
    </row>
    <row r="262" spans="1:7">
      <c r="A262" s="30">
        <v>2015</v>
      </c>
      <c r="B262" s="31" t="s">
        <v>25</v>
      </c>
      <c r="C262" s="31" t="s">
        <v>34</v>
      </c>
      <c r="D262" s="31" t="s">
        <v>0</v>
      </c>
      <c r="E262" s="31" t="s">
        <v>1278</v>
      </c>
      <c r="F262" s="31" t="s">
        <v>1279</v>
      </c>
      <c r="G262" s="32" t="s">
        <v>619</v>
      </c>
    </row>
    <row r="263" spans="1:7">
      <c r="A263" s="30">
        <v>2015</v>
      </c>
      <c r="B263" s="31" t="s">
        <v>25</v>
      </c>
      <c r="C263" s="31" t="s">
        <v>34</v>
      </c>
      <c r="D263" s="31" t="s">
        <v>0</v>
      </c>
      <c r="E263" s="31" t="s">
        <v>863</v>
      </c>
      <c r="F263" s="31" t="s">
        <v>1280</v>
      </c>
      <c r="G263" s="32" t="s">
        <v>1281</v>
      </c>
    </row>
    <row r="264" spans="1:7">
      <c r="A264" s="30">
        <v>2015</v>
      </c>
      <c r="B264" s="31" t="s">
        <v>25</v>
      </c>
      <c r="C264" s="31" t="s">
        <v>34</v>
      </c>
      <c r="D264" s="31" t="s">
        <v>0</v>
      </c>
      <c r="E264" s="31" t="s">
        <v>1282</v>
      </c>
      <c r="F264" s="31" t="s">
        <v>1283</v>
      </c>
      <c r="G264" s="32" t="s">
        <v>1284</v>
      </c>
    </row>
    <row r="265" spans="1:7">
      <c r="A265" s="30">
        <v>2015</v>
      </c>
      <c r="B265" s="31" t="s">
        <v>25</v>
      </c>
      <c r="C265" s="31" t="s">
        <v>34</v>
      </c>
      <c r="D265" s="31" t="s">
        <v>0</v>
      </c>
      <c r="E265" s="31" t="s">
        <v>873</v>
      </c>
      <c r="F265" s="31" t="s">
        <v>1285</v>
      </c>
      <c r="G265" s="32" t="s">
        <v>1286</v>
      </c>
    </row>
    <row r="266" spans="1:7">
      <c r="A266" s="30">
        <v>2015</v>
      </c>
      <c r="B266" s="31" t="s">
        <v>25</v>
      </c>
      <c r="C266" s="31" t="s">
        <v>1407</v>
      </c>
      <c r="D266" s="31" t="s">
        <v>0</v>
      </c>
      <c r="E266" s="31" t="s">
        <v>1287</v>
      </c>
      <c r="F266" s="31" t="s">
        <v>1288</v>
      </c>
      <c r="G266" s="32" t="s">
        <v>1289</v>
      </c>
    </row>
    <row r="267" spans="1:7">
      <c r="A267" s="30">
        <v>2015</v>
      </c>
      <c r="B267" s="31" t="s">
        <v>25</v>
      </c>
      <c r="C267" s="31" t="s">
        <v>1407</v>
      </c>
      <c r="D267" s="31" t="s">
        <v>0</v>
      </c>
      <c r="E267" s="31" t="s">
        <v>1290</v>
      </c>
      <c r="F267" s="31" t="s">
        <v>1291</v>
      </c>
      <c r="G267" s="32" t="s">
        <v>1292</v>
      </c>
    </row>
    <row r="268" spans="1:7">
      <c r="A268" s="30">
        <v>2015</v>
      </c>
      <c r="B268" s="31" t="s">
        <v>25</v>
      </c>
      <c r="C268" s="31" t="s">
        <v>1407</v>
      </c>
      <c r="D268" s="31" t="s">
        <v>0</v>
      </c>
      <c r="E268" s="31" t="s">
        <v>1293</v>
      </c>
      <c r="F268" s="31" t="s">
        <v>1294</v>
      </c>
      <c r="G268" s="32" t="s">
        <v>1295</v>
      </c>
    </row>
    <row r="269" spans="1:7">
      <c r="A269" s="30">
        <v>2015</v>
      </c>
      <c r="B269" s="31" t="s">
        <v>25</v>
      </c>
      <c r="C269" s="31" t="s">
        <v>1407</v>
      </c>
      <c r="D269" s="31" t="s">
        <v>0</v>
      </c>
      <c r="E269" s="31" t="s">
        <v>1296</v>
      </c>
      <c r="F269" s="31" t="s">
        <v>1297</v>
      </c>
      <c r="G269" s="32" t="s">
        <v>1298</v>
      </c>
    </row>
    <row r="270" spans="1:7">
      <c r="A270" s="30">
        <v>2015</v>
      </c>
      <c r="B270" s="31" t="s">
        <v>25</v>
      </c>
      <c r="C270" s="31" t="s">
        <v>1407</v>
      </c>
      <c r="D270" s="31" t="s">
        <v>0</v>
      </c>
      <c r="E270" s="31" t="s">
        <v>1299</v>
      </c>
      <c r="F270" s="31" t="s">
        <v>1300</v>
      </c>
      <c r="G270" s="32" t="s">
        <v>1301</v>
      </c>
    </row>
    <row r="271" spans="1:7">
      <c r="A271" s="30">
        <v>2015</v>
      </c>
      <c r="B271" s="31" t="s">
        <v>25</v>
      </c>
      <c r="C271" s="31" t="s">
        <v>35</v>
      </c>
      <c r="D271" s="31" t="s">
        <v>0</v>
      </c>
      <c r="E271" s="31" t="s">
        <v>1302</v>
      </c>
      <c r="F271" s="31" t="s">
        <v>1303</v>
      </c>
      <c r="G271" s="32" t="s">
        <v>1304</v>
      </c>
    </row>
    <row r="272" spans="1:7">
      <c r="A272" s="30">
        <v>2015</v>
      </c>
      <c r="B272" s="31" t="s">
        <v>25</v>
      </c>
      <c r="C272" s="31" t="s">
        <v>35</v>
      </c>
      <c r="D272" s="31" t="s">
        <v>0</v>
      </c>
      <c r="E272" s="31" t="s">
        <v>1305</v>
      </c>
      <c r="F272" s="31" t="s">
        <v>1306</v>
      </c>
      <c r="G272" s="32" t="s">
        <v>1307</v>
      </c>
    </row>
    <row r="273" spans="1:7">
      <c r="A273" s="30">
        <v>2015</v>
      </c>
      <c r="B273" s="31" t="s">
        <v>25</v>
      </c>
      <c r="C273" s="31" t="s">
        <v>35</v>
      </c>
      <c r="D273" s="31" t="s">
        <v>0</v>
      </c>
      <c r="E273" s="31" t="s">
        <v>859</v>
      </c>
      <c r="F273" s="31" t="s">
        <v>1308</v>
      </c>
      <c r="G273" s="32" t="s">
        <v>1309</v>
      </c>
    </row>
    <row r="274" spans="1:7">
      <c r="A274" s="30">
        <v>2015</v>
      </c>
      <c r="B274" s="31" t="s">
        <v>25</v>
      </c>
      <c r="C274" s="31" t="s">
        <v>35</v>
      </c>
      <c r="D274" s="31" t="s">
        <v>0</v>
      </c>
      <c r="E274" s="31" t="s">
        <v>1310</v>
      </c>
      <c r="F274" s="31" t="s">
        <v>1311</v>
      </c>
      <c r="G274" s="32" t="s">
        <v>1312</v>
      </c>
    </row>
    <row r="275" spans="1:7">
      <c r="A275" s="30">
        <v>2015</v>
      </c>
      <c r="B275" s="31" t="s">
        <v>25</v>
      </c>
      <c r="C275" s="31" t="s">
        <v>35</v>
      </c>
      <c r="D275" s="31" t="s">
        <v>0</v>
      </c>
      <c r="E275" s="31" t="s">
        <v>1313</v>
      </c>
      <c r="F275" s="31" t="s">
        <v>1314</v>
      </c>
      <c r="G275" s="32" t="s">
        <v>1315</v>
      </c>
    </row>
    <row r="276" spans="1:7">
      <c r="A276" s="30">
        <v>2015</v>
      </c>
      <c r="B276" s="31" t="s">
        <v>25</v>
      </c>
      <c r="C276" s="31" t="s">
        <v>35</v>
      </c>
      <c r="D276" s="31" t="s">
        <v>0</v>
      </c>
      <c r="E276" s="31" t="s">
        <v>1316</v>
      </c>
      <c r="F276" s="31" t="s">
        <v>1317</v>
      </c>
      <c r="G276" s="32" t="s">
        <v>1318</v>
      </c>
    </row>
    <row r="277" spans="1:7">
      <c r="A277" s="30">
        <v>2015</v>
      </c>
      <c r="B277" s="31" t="s">
        <v>25</v>
      </c>
      <c r="C277" s="31" t="s">
        <v>35</v>
      </c>
      <c r="D277" s="31" t="s">
        <v>0</v>
      </c>
      <c r="E277" s="31" t="s">
        <v>1319</v>
      </c>
      <c r="F277" s="31" t="s">
        <v>1320</v>
      </c>
      <c r="G277" s="32" t="s">
        <v>1321</v>
      </c>
    </row>
    <row r="278" spans="1:7">
      <c r="A278" s="30">
        <v>2015</v>
      </c>
      <c r="B278" s="31" t="s">
        <v>25</v>
      </c>
      <c r="C278" s="31" t="s">
        <v>35</v>
      </c>
      <c r="D278" s="31" t="s">
        <v>0</v>
      </c>
      <c r="E278" s="31" t="s">
        <v>258</v>
      </c>
      <c r="F278" s="31" t="s">
        <v>1322</v>
      </c>
      <c r="G278" s="32" t="s">
        <v>1323</v>
      </c>
    </row>
    <row r="279" spans="1:7">
      <c r="A279" s="30">
        <v>2015</v>
      </c>
      <c r="B279" s="31" t="s">
        <v>25</v>
      </c>
      <c r="C279" s="31" t="s">
        <v>35</v>
      </c>
      <c r="D279" s="31" t="s">
        <v>0</v>
      </c>
      <c r="E279" s="31" t="s">
        <v>1324</v>
      </c>
      <c r="F279" s="31" t="s">
        <v>1325</v>
      </c>
      <c r="G279" s="32" t="s">
        <v>1326</v>
      </c>
    </row>
    <row r="280" spans="1:7">
      <c r="A280" s="30">
        <v>2015</v>
      </c>
      <c r="B280" s="31" t="s">
        <v>25</v>
      </c>
      <c r="C280" s="31" t="s">
        <v>35</v>
      </c>
      <c r="D280" s="31" t="s">
        <v>0</v>
      </c>
      <c r="E280" s="31" t="s">
        <v>1327</v>
      </c>
      <c r="F280" s="31" t="s">
        <v>1328</v>
      </c>
      <c r="G280" s="32" t="s">
        <v>1329</v>
      </c>
    </row>
    <row r="281" spans="1:7">
      <c r="A281" s="30">
        <v>2015</v>
      </c>
      <c r="B281" s="31" t="s">
        <v>25</v>
      </c>
      <c r="C281" s="31" t="s">
        <v>35</v>
      </c>
      <c r="D281" s="31" t="s">
        <v>0</v>
      </c>
      <c r="E281" s="31" t="s">
        <v>1330</v>
      </c>
      <c r="F281" s="31" t="s">
        <v>1331</v>
      </c>
      <c r="G281" s="32" t="s">
        <v>1332</v>
      </c>
    </row>
    <row r="282" spans="1:7">
      <c r="A282" s="30">
        <v>2015</v>
      </c>
      <c r="B282" s="31" t="s">
        <v>25</v>
      </c>
      <c r="C282" s="31" t="s">
        <v>35</v>
      </c>
      <c r="D282" s="31" t="s">
        <v>0</v>
      </c>
      <c r="E282" s="31" t="s">
        <v>1333</v>
      </c>
      <c r="F282" s="31" t="s">
        <v>1334</v>
      </c>
      <c r="G282" s="32" t="s">
        <v>1335</v>
      </c>
    </row>
    <row r="283" spans="1:7">
      <c r="A283" s="30">
        <v>2015</v>
      </c>
      <c r="B283" s="31" t="s">
        <v>25</v>
      </c>
      <c r="C283" s="31" t="s">
        <v>35</v>
      </c>
      <c r="D283" s="31" t="s">
        <v>0</v>
      </c>
      <c r="E283" s="31" t="s">
        <v>1336</v>
      </c>
      <c r="F283" s="31" t="s">
        <v>1337</v>
      </c>
      <c r="G283" s="32" t="s">
        <v>1338</v>
      </c>
    </row>
    <row r="284" spans="1:7">
      <c r="A284" s="30">
        <v>2015</v>
      </c>
      <c r="B284" s="31" t="s">
        <v>25</v>
      </c>
      <c r="C284" s="31" t="s">
        <v>35</v>
      </c>
      <c r="D284" s="31" t="s">
        <v>0</v>
      </c>
      <c r="E284" s="31" t="s">
        <v>856</v>
      </c>
      <c r="F284" s="31" t="s">
        <v>1339</v>
      </c>
      <c r="G284" s="32" t="s">
        <v>1340</v>
      </c>
    </row>
    <row r="285" spans="1:7">
      <c r="A285" s="30">
        <v>2015</v>
      </c>
      <c r="B285" s="31" t="s">
        <v>25</v>
      </c>
      <c r="C285" s="31" t="s">
        <v>35</v>
      </c>
      <c r="D285" s="31" t="s">
        <v>0</v>
      </c>
      <c r="E285" s="31" t="s">
        <v>1341</v>
      </c>
      <c r="F285" s="31" t="s">
        <v>1342</v>
      </c>
      <c r="G285" s="32" t="s">
        <v>1343</v>
      </c>
    </row>
    <row r="286" spans="1:7">
      <c r="A286" s="30">
        <v>2015</v>
      </c>
      <c r="B286" s="31" t="s">
        <v>25</v>
      </c>
      <c r="C286" s="31" t="s">
        <v>35</v>
      </c>
      <c r="D286" s="31" t="s">
        <v>0</v>
      </c>
      <c r="E286" s="31" t="s">
        <v>1344</v>
      </c>
      <c r="F286" s="31" t="s">
        <v>1345</v>
      </c>
      <c r="G286" s="32" t="s">
        <v>1346</v>
      </c>
    </row>
    <row r="287" spans="1:7">
      <c r="A287" s="30">
        <v>2014</v>
      </c>
      <c r="B287" s="31" t="s">
        <v>25</v>
      </c>
      <c r="C287" s="31" t="s">
        <v>1402</v>
      </c>
      <c r="D287" s="31" t="s">
        <v>1401</v>
      </c>
      <c r="E287" s="31" t="s">
        <v>261</v>
      </c>
      <c r="F287" s="31" t="s">
        <v>262</v>
      </c>
      <c r="G287" s="32" t="s">
        <v>263</v>
      </c>
    </row>
    <row r="288" spans="1:7">
      <c r="A288" s="30">
        <v>2014</v>
      </c>
      <c r="B288" s="31" t="s">
        <v>25</v>
      </c>
      <c r="C288" s="31" t="s">
        <v>1402</v>
      </c>
      <c r="D288" s="31" t="s">
        <v>0</v>
      </c>
      <c r="E288" s="31" t="s">
        <v>264</v>
      </c>
      <c r="F288" s="31" t="s">
        <v>265</v>
      </c>
      <c r="G288" s="32" t="s">
        <v>266</v>
      </c>
    </row>
    <row r="289" spans="1:7">
      <c r="A289" s="30">
        <v>2014</v>
      </c>
      <c r="B289" s="31" t="s">
        <v>25</v>
      </c>
      <c r="C289" s="31" t="s">
        <v>1402</v>
      </c>
      <c r="D289" s="31" t="s">
        <v>0</v>
      </c>
      <c r="E289" s="31" t="s">
        <v>267</v>
      </c>
      <c r="F289" s="31" t="s">
        <v>268</v>
      </c>
      <c r="G289" s="32" t="s">
        <v>269</v>
      </c>
    </row>
    <row r="290" spans="1:7">
      <c r="A290" s="30">
        <v>2014</v>
      </c>
      <c r="B290" s="31" t="s">
        <v>25</v>
      </c>
      <c r="C290" s="31" t="s">
        <v>1402</v>
      </c>
      <c r="D290" s="31" t="s">
        <v>0</v>
      </c>
      <c r="E290" s="31" t="s">
        <v>270</v>
      </c>
      <c r="F290" s="31" t="s">
        <v>271</v>
      </c>
      <c r="G290" s="32" t="s">
        <v>272</v>
      </c>
    </row>
    <row r="291" spans="1:7">
      <c r="A291" s="30">
        <v>2014</v>
      </c>
      <c r="B291" s="31" t="s">
        <v>25</v>
      </c>
      <c r="C291" s="31" t="s">
        <v>1402</v>
      </c>
      <c r="D291" s="31" t="s">
        <v>0</v>
      </c>
      <c r="E291" s="31" t="s">
        <v>273</v>
      </c>
      <c r="F291" s="31" t="s">
        <v>274</v>
      </c>
      <c r="G291" s="32" t="s">
        <v>275</v>
      </c>
    </row>
    <row r="292" spans="1:7">
      <c r="A292" s="30">
        <v>2014</v>
      </c>
      <c r="B292" s="31" t="s">
        <v>25</v>
      </c>
      <c r="C292" s="31" t="s">
        <v>1402</v>
      </c>
      <c r="D292" s="31" t="s">
        <v>0</v>
      </c>
      <c r="E292" s="31" t="s">
        <v>276</v>
      </c>
      <c r="F292" s="31" t="s">
        <v>277</v>
      </c>
      <c r="G292" s="32" t="s">
        <v>278</v>
      </c>
    </row>
    <row r="293" spans="1:7">
      <c r="A293" s="30">
        <v>2014</v>
      </c>
      <c r="B293" s="31" t="s">
        <v>25</v>
      </c>
      <c r="C293" s="31" t="s">
        <v>1402</v>
      </c>
      <c r="D293" s="31" t="s">
        <v>0</v>
      </c>
      <c r="E293" s="31" t="s">
        <v>279</v>
      </c>
      <c r="F293" s="31" t="s">
        <v>280</v>
      </c>
      <c r="G293" s="32" t="s">
        <v>281</v>
      </c>
    </row>
    <row r="294" spans="1:7">
      <c r="A294" s="30">
        <v>2014</v>
      </c>
      <c r="B294" s="31" t="s">
        <v>25</v>
      </c>
      <c r="C294" s="31" t="s">
        <v>26</v>
      </c>
      <c r="D294" s="31" t="s">
        <v>1401</v>
      </c>
      <c r="E294" s="31" t="s">
        <v>282</v>
      </c>
      <c r="F294" s="31" t="s">
        <v>283</v>
      </c>
      <c r="G294" s="32" t="s">
        <v>284</v>
      </c>
    </row>
    <row r="295" spans="1:7">
      <c r="A295" s="30">
        <v>2014</v>
      </c>
      <c r="B295" s="31" t="s">
        <v>25</v>
      </c>
      <c r="C295" s="31" t="s">
        <v>26</v>
      </c>
      <c r="D295" s="31" t="s">
        <v>1401</v>
      </c>
      <c r="E295" s="31" t="s">
        <v>285</v>
      </c>
      <c r="F295" s="31" t="s">
        <v>286</v>
      </c>
      <c r="G295" s="32" t="s">
        <v>287</v>
      </c>
    </row>
    <row r="296" spans="1:7">
      <c r="A296" s="30">
        <v>2014</v>
      </c>
      <c r="B296" s="31" t="s">
        <v>25</v>
      </c>
      <c r="C296" s="31" t="s">
        <v>26</v>
      </c>
      <c r="D296" s="31" t="s">
        <v>1401</v>
      </c>
      <c r="E296" s="31" t="s">
        <v>288</v>
      </c>
      <c r="F296" s="31" t="s">
        <v>289</v>
      </c>
      <c r="G296" s="32" t="s">
        <v>290</v>
      </c>
    </row>
    <row r="297" spans="1:7">
      <c r="A297" s="30">
        <v>2014</v>
      </c>
      <c r="B297" s="31" t="s">
        <v>25</v>
      </c>
      <c r="C297" s="31" t="s">
        <v>26</v>
      </c>
      <c r="D297" s="31" t="s">
        <v>1401</v>
      </c>
      <c r="E297" s="31" t="s">
        <v>291</v>
      </c>
      <c r="F297" s="31" t="s">
        <v>292</v>
      </c>
      <c r="G297" s="32" t="s">
        <v>293</v>
      </c>
    </row>
    <row r="298" spans="1:7">
      <c r="A298" s="30">
        <v>2014</v>
      </c>
      <c r="B298" s="31" t="s">
        <v>25</v>
      </c>
      <c r="C298" s="31" t="s">
        <v>26</v>
      </c>
      <c r="D298" s="31" t="s">
        <v>0</v>
      </c>
      <c r="E298" s="31" t="s">
        <v>294</v>
      </c>
      <c r="F298" s="31" t="s">
        <v>295</v>
      </c>
      <c r="G298" s="32" t="s">
        <v>296</v>
      </c>
    </row>
    <row r="299" spans="1:7">
      <c r="A299" s="30">
        <v>2014</v>
      </c>
      <c r="B299" s="31" t="s">
        <v>25</v>
      </c>
      <c r="C299" s="31" t="s">
        <v>26</v>
      </c>
      <c r="D299" s="31" t="s">
        <v>0</v>
      </c>
      <c r="E299" s="31" t="s">
        <v>297</v>
      </c>
      <c r="F299" s="31" t="s">
        <v>298</v>
      </c>
      <c r="G299" s="32" t="s">
        <v>299</v>
      </c>
    </row>
    <row r="300" spans="1:7">
      <c r="A300" s="30">
        <v>2014</v>
      </c>
      <c r="B300" s="31" t="s">
        <v>25</v>
      </c>
      <c r="C300" s="31" t="s">
        <v>26</v>
      </c>
      <c r="D300" s="31" t="s">
        <v>0</v>
      </c>
      <c r="E300" s="31" t="s">
        <v>300</v>
      </c>
      <c r="F300" s="31" t="s">
        <v>301</v>
      </c>
      <c r="G300" s="32" t="s">
        <v>302</v>
      </c>
    </row>
    <row r="301" spans="1:7">
      <c r="A301" s="30">
        <v>2014</v>
      </c>
      <c r="B301" s="31" t="s">
        <v>25</v>
      </c>
      <c r="C301" s="31" t="s">
        <v>26</v>
      </c>
      <c r="D301" s="31" t="s">
        <v>0</v>
      </c>
      <c r="E301" s="31" t="s">
        <v>303</v>
      </c>
      <c r="F301" s="31" t="s">
        <v>304</v>
      </c>
      <c r="G301" s="32" t="s">
        <v>302</v>
      </c>
    </row>
    <row r="302" spans="1:7">
      <c r="A302" s="30">
        <v>2014</v>
      </c>
      <c r="B302" s="31" t="s">
        <v>25</v>
      </c>
      <c r="C302" s="31" t="s">
        <v>26</v>
      </c>
      <c r="D302" s="31" t="s">
        <v>1401</v>
      </c>
      <c r="E302" s="31" t="s">
        <v>305</v>
      </c>
      <c r="F302" s="31" t="s">
        <v>306</v>
      </c>
      <c r="G302" s="32" t="s">
        <v>307</v>
      </c>
    </row>
    <row r="303" spans="1:7">
      <c r="A303" s="30">
        <v>2014</v>
      </c>
      <c r="B303" s="31" t="s">
        <v>25</v>
      </c>
      <c r="C303" s="31" t="s">
        <v>26</v>
      </c>
      <c r="D303" s="31" t="s">
        <v>0</v>
      </c>
      <c r="E303" s="31" t="s">
        <v>308</v>
      </c>
      <c r="F303" s="31" t="s">
        <v>309</v>
      </c>
      <c r="G303" s="32" t="s">
        <v>310</v>
      </c>
    </row>
    <row r="304" spans="1:7">
      <c r="A304" s="30">
        <v>2014</v>
      </c>
      <c r="B304" s="31" t="s">
        <v>25</v>
      </c>
      <c r="C304" s="31" t="s">
        <v>26</v>
      </c>
      <c r="D304" s="31" t="s">
        <v>0</v>
      </c>
      <c r="E304" s="31" t="s">
        <v>311</v>
      </c>
      <c r="F304" s="31" t="s">
        <v>312</v>
      </c>
      <c r="G304" s="32" t="s">
        <v>313</v>
      </c>
    </row>
    <row r="305" spans="1:7">
      <c r="A305" s="30">
        <v>2014</v>
      </c>
      <c r="B305" s="31" t="s">
        <v>25</v>
      </c>
      <c r="C305" s="31" t="s">
        <v>26</v>
      </c>
      <c r="D305" s="31" t="s">
        <v>1401</v>
      </c>
      <c r="E305" s="31" t="s">
        <v>314</v>
      </c>
      <c r="F305" s="31" t="s">
        <v>315</v>
      </c>
      <c r="G305" s="32" t="s">
        <v>316</v>
      </c>
    </row>
    <row r="306" spans="1:7">
      <c r="A306" s="30">
        <v>2014</v>
      </c>
      <c r="B306" s="31" t="s">
        <v>25</v>
      </c>
      <c r="C306" s="31" t="s">
        <v>26</v>
      </c>
      <c r="D306" s="31" t="s">
        <v>1401</v>
      </c>
      <c r="E306" s="31" t="s">
        <v>317</v>
      </c>
      <c r="F306" s="31" t="s">
        <v>318</v>
      </c>
      <c r="G306" s="32" t="s">
        <v>319</v>
      </c>
    </row>
    <row r="307" spans="1:7">
      <c r="A307" s="30">
        <v>2014</v>
      </c>
      <c r="B307" s="31" t="s">
        <v>25</v>
      </c>
      <c r="C307" s="31" t="s">
        <v>26</v>
      </c>
      <c r="D307" s="31" t="s">
        <v>1401</v>
      </c>
      <c r="E307" s="31" t="s">
        <v>320</v>
      </c>
      <c r="F307" s="31" t="s">
        <v>321</v>
      </c>
      <c r="G307" s="32" t="s">
        <v>322</v>
      </c>
    </row>
    <row r="308" spans="1:7">
      <c r="A308" s="30">
        <v>2014</v>
      </c>
      <c r="B308" s="31" t="s">
        <v>25</v>
      </c>
      <c r="C308" s="31" t="s">
        <v>26</v>
      </c>
      <c r="D308" s="31" t="s">
        <v>1401</v>
      </c>
      <c r="E308" s="31" t="s">
        <v>323</v>
      </c>
      <c r="F308" s="31" t="s">
        <v>324</v>
      </c>
      <c r="G308" s="32" t="s">
        <v>325</v>
      </c>
    </row>
    <row r="309" spans="1:7">
      <c r="A309" s="30">
        <v>2014</v>
      </c>
      <c r="B309" s="31" t="s">
        <v>25</v>
      </c>
      <c r="C309" s="31" t="s">
        <v>26</v>
      </c>
      <c r="D309" s="31" t="s">
        <v>1401</v>
      </c>
      <c r="E309" s="31" t="s">
        <v>326</v>
      </c>
      <c r="F309" s="31" t="s">
        <v>327</v>
      </c>
      <c r="G309" s="32" t="s">
        <v>328</v>
      </c>
    </row>
    <row r="310" spans="1:7">
      <c r="A310" s="30">
        <v>2014</v>
      </c>
      <c r="B310" s="31" t="s">
        <v>25</v>
      </c>
      <c r="C310" s="31" t="s">
        <v>26</v>
      </c>
      <c r="D310" s="31" t="s">
        <v>0</v>
      </c>
      <c r="E310" s="31" t="s">
        <v>329</v>
      </c>
      <c r="F310" s="31" t="s">
        <v>330</v>
      </c>
      <c r="G310" s="32" t="s">
        <v>331</v>
      </c>
    </row>
    <row r="311" spans="1:7">
      <c r="A311" s="30">
        <v>2014</v>
      </c>
      <c r="B311" s="31" t="s">
        <v>25</v>
      </c>
      <c r="C311" s="31" t="s">
        <v>26</v>
      </c>
      <c r="D311" s="31" t="s">
        <v>0</v>
      </c>
      <c r="E311" s="31" t="s">
        <v>332</v>
      </c>
      <c r="F311" s="31" t="s">
        <v>333</v>
      </c>
      <c r="G311" s="32" t="s">
        <v>334</v>
      </c>
    </row>
    <row r="312" spans="1:7">
      <c r="A312" s="30">
        <v>2014</v>
      </c>
      <c r="B312" s="31" t="s">
        <v>25</v>
      </c>
      <c r="C312" s="31" t="s">
        <v>26</v>
      </c>
      <c r="D312" s="31" t="s">
        <v>0</v>
      </c>
      <c r="E312" s="31" t="s">
        <v>335</v>
      </c>
      <c r="F312" s="31" t="s">
        <v>336</v>
      </c>
      <c r="G312" s="32" t="s">
        <v>337</v>
      </c>
    </row>
    <row r="313" spans="1:7">
      <c r="A313" s="30">
        <v>2014</v>
      </c>
      <c r="B313" s="31" t="s">
        <v>25</v>
      </c>
      <c r="C313" s="31" t="s">
        <v>26</v>
      </c>
      <c r="D313" s="31" t="s">
        <v>0</v>
      </c>
      <c r="E313" s="31" t="s">
        <v>338</v>
      </c>
      <c r="F313" s="31" t="s">
        <v>339</v>
      </c>
      <c r="G313" s="32" t="s">
        <v>340</v>
      </c>
    </row>
    <row r="314" spans="1:7">
      <c r="A314" s="30">
        <v>2014</v>
      </c>
      <c r="B314" s="31" t="s">
        <v>25</v>
      </c>
      <c r="C314" s="31" t="s">
        <v>26</v>
      </c>
      <c r="D314" s="31" t="s">
        <v>0</v>
      </c>
      <c r="E314" s="31" t="s">
        <v>341</v>
      </c>
      <c r="F314" s="31" t="s">
        <v>342</v>
      </c>
      <c r="G314" s="32" t="s">
        <v>343</v>
      </c>
    </row>
    <row r="315" spans="1:7">
      <c r="A315" s="30">
        <v>2014</v>
      </c>
      <c r="B315" s="31" t="s">
        <v>25</v>
      </c>
      <c r="C315" s="31" t="s">
        <v>26</v>
      </c>
      <c r="D315" s="31" t="s">
        <v>1401</v>
      </c>
      <c r="E315" s="31" t="s">
        <v>344</v>
      </c>
      <c r="F315" s="31" t="s">
        <v>345</v>
      </c>
      <c r="G315" s="32" t="s">
        <v>346</v>
      </c>
    </row>
    <row r="316" spans="1:7">
      <c r="A316" s="30">
        <v>2014</v>
      </c>
      <c r="B316" s="31" t="s">
        <v>25</v>
      </c>
      <c r="C316" s="31" t="s">
        <v>26</v>
      </c>
      <c r="D316" s="31" t="s">
        <v>0</v>
      </c>
      <c r="E316" s="31" t="s">
        <v>347</v>
      </c>
      <c r="F316" s="31" t="s">
        <v>348</v>
      </c>
      <c r="G316" s="32" t="s">
        <v>349</v>
      </c>
    </row>
    <row r="317" spans="1:7">
      <c r="A317" s="30">
        <v>2014</v>
      </c>
      <c r="B317" s="31" t="s">
        <v>25</v>
      </c>
      <c r="C317" s="31" t="s">
        <v>27</v>
      </c>
      <c r="D317" s="31" t="s">
        <v>1401</v>
      </c>
      <c r="E317" s="31" t="s">
        <v>350</v>
      </c>
      <c r="F317" s="31" t="s">
        <v>351</v>
      </c>
      <c r="G317" s="32" t="s">
        <v>352</v>
      </c>
    </row>
    <row r="318" spans="1:7">
      <c r="A318" s="30">
        <v>2014</v>
      </c>
      <c r="B318" s="31" t="s">
        <v>25</v>
      </c>
      <c r="C318" s="31" t="s">
        <v>27</v>
      </c>
      <c r="D318" s="31" t="s">
        <v>0</v>
      </c>
      <c r="E318" s="31" t="s">
        <v>353</v>
      </c>
      <c r="F318" s="31" t="s">
        <v>354</v>
      </c>
      <c r="G318" s="32" t="s">
        <v>355</v>
      </c>
    </row>
    <row r="319" spans="1:7">
      <c r="A319" s="30">
        <v>2014</v>
      </c>
      <c r="B319" s="31" t="s">
        <v>25</v>
      </c>
      <c r="C319" s="31" t="s">
        <v>1403</v>
      </c>
      <c r="D319" s="31" t="s">
        <v>0</v>
      </c>
      <c r="E319" s="31" t="s">
        <v>356</v>
      </c>
      <c r="F319" s="31" t="s">
        <v>357</v>
      </c>
      <c r="G319" s="32" t="s">
        <v>358</v>
      </c>
    </row>
    <row r="320" spans="1:7">
      <c r="A320" s="30">
        <v>2014</v>
      </c>
      <c r="B320" s="31" t="s">
        <v>25</v>
      </c>
      <c r="C320" s="31" t="s">
        <v>1403</v>
      </c>
      <c r="D320" s="31" t="s">
        <v>0</v>
      </c>
      <c r="E320" s="31" t="s">
        <v>258</v>
      </c>
      <c r="F320" s="31" t="s">
        <v>359</v>
      </c>
      <c r="G320" s="32" t="s">
        <v>360</v>
      </c>
    </row>
    <row r="321" spans="1:7">
      <c r="A321" s="30">
        <v>2014</v>
      </c>
      <c r="B321" s="31" t="s">
        <v>25</v>
      </c>
      <c r="C321" s="31" t="s">
        <v>1403</v>
      </c>
      <c r="D321" s="31" t="s">
        <v>0</v>
      </c>
      <c r="E321" s="31" t="s">
        <v>361</v>
      </c>
      <c r="F321" s="31" t="s">
        <v>359</v>
      </c>
      <c r="G321" s="32" t="s">
        <v>362</v>
      </c>
    </row>
    <row r="322" spans="1:7">
      <c r="A322" s="30">
        <v>2014</v>
      </c>
      <c r="B322" s="31" t="s">
        <v>25</v>
      </c>
      <c r="C322" s="31" t="s">
        <v>1403</v>
      </c>
      <c r="D322" s="31" t="s">
        <v>0</v>
      </c>
      <c r="E322" s="31" t="s">
        <v>363</v>
      </c>
      <c r="F322" s="31" t="s">
        <v>357</v>
      </c>
      <c r="G322" s="32" t="s">
        <v>364</v>
      </c>
    </row>
    <row r="323" spans="1:7">
      <c r="A323" s="30">
        <v>2014</v>
      </c>
      <c r="B323" s="31" t="s">
        <v>25</v>
      </c>
      <c r="C323" s="31" t="s">
        <v>1403</v>
      </c>
      <c r="D323" s="31" t="s">
        <v>0</v>
      </c>
      <c r="E323" s="31" t="s">
        <v>365</v>
      </c>
      <c r="F323" s="31" t="s">
        <v>357</v>
      </c>
      <c r="G323" s="32" t="s">
        <v>366</v>
      </c>
    </row>
    <row r="324" spans="1:7">
      <c r="A324" s="30">
        <v>2014</v>
      </c>
      <c r="B324" s="31" t="s">
        <v>25</v>
      </c>
      <c r="C324" s="31" t="s">
        <v>1404</v>
      </c>
      <c r="D324" s="31" t="s">
        <v>1401</v>
      </c>
      <c r="E324" s="31" t="s">
        <v>367</v>
      </c>
      <c r="F324" s="31" t="s">
        <v>368</v>
      </c>
      <c r="G324" s="32" t="s">
        <v>369</v>
      </c>
    </row>
    <row r="325" spans="1:7">
      <c r="A325" s="30">
        <v>2014</v>
      </c>
      <c r="B325" s="31" t="s">
        <v>25</v>
      </c>
      <c r="C325" s="31" t="s">
        <v>1404</v>
      </c>
      <c r="D325" s="31" t="s">
        <v>0</v>
      </c>
      <c r="E325" s="31" t="s">
        <v>370</v>
      </c>
      <c r="F325" s="31" t="s">
        <v>371</v>
      </c>
      <c r="G325" s="32" t="s">
        <v>372</v>
      </c>
    </row>
    <row r="326" spans="1:7">
      <c r="A326" s="30">
        <v>2014</v>
      </c>
      <c r="B326" s="31" t="s">
        <v>25</v>
      </c>
      <c r="C326" s="31" t="s">
        <v>1404</v>
      </c>
      <c r="D326" s="31" t="s">
        <v>0</v>
      </c>
      <c r="E326" s="31" t="s">
        <v>373</v>
      </c>
      <c r="F326" s="31" t="s">
        <v>374</v>
      </c>
      <c r="G326" s="32" t="s">
        <v>375</v>
      </c>
    </row>
    <row r="327" spans="1:7">
      <c r="A327" s="30">
        <v>2014</v>
      </c>
      <c r="B327" s="31" t="s">
        <v>25</v>
      </c>
      <c r="C327" s="31" t="s">
        <v>28</v>
      </c>
      <c r="D327" s="31" t="s">
        <v>1401</v>
      </c>
      <c r="E327" s="31" t="s">
        <v>376</v>
      </c>
      <c r="F327" s="31" t="s">
        <v>377</v>
      </c>
      <c r="G327" s="32" t="s">
        <v>378</v>
      </c>
    </row>
    <row r="328" spans="1:7">
      <c r="A328" s="30">
        <v>2014</v>
      </c>
      <c r="B328" s="31" t="s">
        <v>25</v>
      </c>
      <c r="C328" s="31" t="s">
        <v>28</v>
      </c>
      <c r="D328" s="31" t="s">
        <v>1401</v>
      </c>
      <c r="E328" s="31" t="s">
        <v>379</v>
      </c>
      <c r="F328" s="31" t="s">
        <v>380</v>
      </c>
      <c r="G328" s="32" t="s">
        <v>381</v>
      </c>
    </row>
    <row r="329" spans="1:7">
      <c r="A329" s="30">
        <v>2014</v>
      </c>
      <c r="B329" s="31" t="s">
        <v>25</v>
      </c>
      <c r="C329" s="31" t="s">
        <v>28</v>
      </c>
      <c r="D329" s="31" t="s">
        <v>0</v>
      </c>
      <c r="E329" s="31" t="s">
        <v>382</v>
      </c>
      <c r="F329" s="31" t="s">
        <v>383</v>
      </c>
      <c r="G329" s="32" t="s">
        <v>384</v>
      </c>
    </row>
    <row r="330" spans="1:7">
      <c r="A330" s="30">
        <v>2014</v>
      </c>
      <c r="B330" s="31" t="s">
        <v>25</v>
      </c>
      <c r="C330" s="31" t="s">
        <v>28</v>
      </c>
      <c r="D330" s="31" t="s">
        <v>0</v>
      </c>
      <c r="E330" s="31" t="s">
        <v>385</v>
      </c>
      <c r="F330" s="31" t="s">
        <v>383</v>
      </c>
      <c r="G330" s="32" t="s">
        <v>386</v>
      </c>
    </row>
    <row r="331" spans="1:7">
      <c r="A331" s="30">
        <v>2014</v>
      </c>
      <c r="B331" s="31" t="s">
        <v>25</v>
      </c>
      <c r="C331" s="31" t="s">
        <v>28</v>
      </c>
      <c r="D331" s="31" t="s">
        <v>0</v>
      </c>
      <c r="E331" s="31" t="s">
        <v>387</v>
      </c>
      <c r="F331" s="31" t="s">
        <v>388</v>
      </c>
      <c r="G331" s="32" t="s">
        <v>389</v>
      </c>
    </row>
    <row r="332" spans="1:7">
      <c r="A332" s="30">
        <v>2014</v>
      </c>
      <c r="B332" s="31" t="s">
        <v>25</v>
      </c>
      <c r="C332" s="31" t="s">
        <v>28</v>
      </c>
      <c r="D332" s="31" t="s">
        <v>0</v>
      </c>
      <c r="E332" s="31" t="s">
        <v>390</v>
      </c>
      <c r="F332" s="31" t="s">
        <v>380</v>
      </c>
      <c r="G332" s="32" t="s">
        <v>391</v>
      </c>
    </row>
    <row r="333" spans="1:7">
      <c r="A333" s="30">
        <v>2014</v>
      </c>
      <c r="B333" s="31" t="s">
        <v>25</v>
      </c>
      <c r="C333" s="31" t="s">
        <v>28</v>
      </c>
      <c r="D333" s="31" t="s">
        <v>0</v>
      </c>
      <c r="E333" s="31" t="s">
        <v>392</v>
      </c>
      <c r="F333" s="31" t="s">
        <v>393</v>
      </c>
      <c r="G333" s="32" t="s">
        <v>394</v>
      </c>
    </row>
    <row r="334" spans="1:7">
      <c r="A334" s="30">
        <v>2014</v>
      </c>
      <c r="B334" s="31" t="s">
        <v>25</v>
      </c>
      <c r="C334" s="31" t="s">
        <v>28</v>
      </c>
      <c r="D334" s="31" t="s">
        <v>0</v>
      </c>
      <c r="E334" s="31" t="s">
        <v>395</v>
      </c>
      <c r="F334" s="31" t="s">
        <v>393</v>
      </c>
      <c r="G334" s="32" t="s">
        <v>396</v>
      </c>
    </row>
    <row r="335" spans="1:7">
      <c r="A335" s="30">
        <v>2014</v>
      </c>
      <c r="B335" s="31" t="s">
        <v>25</v>
      </c>
      <c r="C335" s="31" t="s">
        <v>28</v>
      </c>
      <c r="D335" s="31" t="s">
        <v>0</v>
      </c>
      <c r="E335" s="31" t="s">
        <v>397</v>
      </c>
      <c r="F335" s="31" t="s">
        <v>393</v>
      </c>
      <c r="G335" s="32" t="s">
        <v>398</v>
      </c>
    </row>
    <row r="336" spans="1:7">
      <c r="A336" s="30">
        <v>2014</v>
      </c>
      <c r="B336" s="31" t="s">
        <v>25</v>
      </c>
      <c r="C336" s="31" t="s">
        <v>28</v>
      </c>
      <c r="D336" s="31" t="s">
        <v>1401</v>
      </c>
      <c r="E336" s="31" t="s">
        <v>399</v>
      </c>
      <c r="F336" s="31" t="s">
        <v>393</v>
      </c>
      <c r="G336" s="32" t="s">
        <v>400</v>
      </c>
    </row>
    <row r="337" spans="1:7">
      <c r="A337" s="30">
        <v>2014</v>
      </c>
      <c r="B337" s="31" t="s">
        <v>25</v>
      </c>
      <c r="C337" s="31" t="s">
        <v>29</v>
      </c>
      <c r="D337" s="31" t="s">
        <v>1401</v>
      </c>
      <c r="E337" s="31" t="s">
        <v>401</v>
      </c>
      <c r="F337" s="31" t="s">
        <v>402</v>
      </c>
      <c r="G337" s="32" t="s">
        <v>403</v>
      </c>
    </row>
    <row r="338" spans="1:7">
      <c r="A338" s="30">
        <v>2014</v>
      </c>
      <c r="B338" s="31" t="s">
        <v>25</v>
      </c>
      <c r="C338" s="31" t="s">
        <v>29</v>
      </c>
      <c r="D338" s="31" t="s">
        <v>0</v>
      </c>
      <c r="E338" s="31" t="s">
        <v>404</v>
      </c>
      <c r="F338" s="31" t="s">
        <v>405</v>
      </c>
      <c r="G338" s="32" t="s">
        <v>406</v>
      </c>
    </row>
    <row r="339" spans="1:7">
      <c r="A339" s="30">
        <v>2014</v>
      </c>
      <c r="B339" s="31" t="s">
        <v>25</v>
      </c>
      <c r="C339" s="31" t="s">
        <v>29</v>
      </c>
      <c r="D339" s="31" t="s">
        <v>1401</v>
      </c>
      <c r="E339" s="31" t="s">
        <v>218</v>
      </c>
      <c r="F339" s="31" t="s">
        <v>407</v>
      </c>
      <c r="G339" s="32" t="s">
        <v>408</v>
      </c>
    </row>
    <row r="340" spans="1:7">
      <c r="A340" s="30">
        <v>2014</v>
      </c>
      <c r="B340" s="31" t="s">
        <v>25</v>
      </c>
      <c r="C340" s="31" t="s">
        <v>1405</v>
      </c>
      <c r="D340" s="31" t="s">
        <v>0</v>
      </c>
      <c r="E340" s="31" t="s">
        <v>409</v>
      </c>
      <c r="F340" s="31" t="s">
        <v>410</v>
      </c>
      <c r="G340" s="32" t="s">
        <v>411</v>
      </c>
    </row>
    <row r="341" spans="1:7">
      <c r="A341" s="30">
        <v>2014</v>
      </c>
      <c r="B341" s="31" t="s">
        <v>25</v>
      </c>
      <c r="C341" s="31" t="s">
        <v>1405</v>
      </c>
      <c r="D341" s="31" t="s">
        <v>0</v>
      </c>
      <c r="E341" s="31" t="s">
        <v>412</v>
      </c>
      <c r="F341" s="31" t="s">
        <v>413</v>
      </c>
      <c r="G341" s="32" t="s">
        <v>414</v>
      </c>
    </row>
    <row r="342" spans="1:7">
      <c r="A342" s="30">
        <v>2014</v>
      </c>
      <c r="B342" s="31" t="s">
        <v>25</v>
      </c>
      <c r="C342" s="31" t="s">
        <v>1405</v>
      </c>
      <c r="D342" s="31" t="s">
        <v>0</v>
      </c>
      <c r="E342" s="31" t="s">
        <v>415</v>
      </c>
      <c r="F342" s="31" t="s">
        <v>416</v>
      </c>
      <c r="G342" s="32" t="s">
        <v>417</v>
      </c>
    </row>
    <row r="343" spans="1:7">
      <c r="A343" s="30">
        <v>2014</v>
      </c>
      <c r="B343" s="31" t="s">
        <v>25</v>
      </c>
      <c r="C343" s="31" t="s">
        <v>1405</v>
      </c>
      <c r="D343" s="31" t="s">
        <v>0</v>
      </c>
      <c r="E343" s="31" t="s">
        <v>418</v>
      </c>
      <c r="F343" s="31" t="s">
        <v>419</v>
      </c>
      <c r="G343" s="32" t="s">
        <v>420</v>
      </c>
    </row>
    <row r="344" spans="1:7">
      <c r="A344" s="30">
        <v>2014</v>
      </c>
      <c r="B344" s="31" t="s">
        <v>25</v>
      </c>
      <c r="C344" s="31" t="s">
        <v>30</v>
      </c>
      <c r="D344" s="31" t="s">
        <v>0</v>
      </c>
      <c r="E344" s="31" t="s">
        <v>421</v>
      </c>
      <c r="F344" s="31" t="s">
        <v>422</v>
      </c>
      <c r="G344" s="32" t="s">
        <v>423</v>
      </c>
    </row>
    <row r="345" spans="1:7">
      <c r="A345" s="30">
        <v>2014</v>
      </c>
      <c r="B345" s="31" t="s">
        <v>25</v>
      </c>
      <c r="C345" s="31" t="s">
        <v>30</v>
      </c>
      <c r="D345" s="31" t="s">
        <v>0</v>
      </c>
      <c r="E345" s="31" t="s">
        <v>424</v>
      </c>
      <c r="F345" s="31" t="s">
        <v>425</v>
      </c>
      <c r="G345" s="32" t="s">
        <v>426</v>
      </c>
    </row>
    <row r="346" spans="1:7">
      <c r="A346" s="30">
        <v>2014</v>
      </c>
      <c r="B346" s="31" t="s">
        <v>25</v>
      </c>
      <c r="C346" s="31" t="s">
        <v>30</v>
      </c>
      <c r="D346" s="31" t="s">
        <v>0</v>
      </c>
      <c r="E346" s="31" t="s">
        <v>427</v>
      </c>
      <c r="F346" s="31" t="s">
        <v>425</v>
      </c>
      <c r="G346" s="32" t="s">
        <v>426</v>
      </c>
    </row>
    <row r="347" spans="1:7">
      <c r="A347" s="30">
        <v>2014</v>
      </c>
      <c r="B347" s="31" t="s">
        <v>25</v>
      </c>
      <c r="C347" s="31" t="s">
        <v>31</v>
      </c>
      <c r="D347" s="31" t="s">
        <v>0</v>
      </c>
      <c r="E347" s="31" t="s">
        <v>0</v>
      </c>
      <c r="F347" s="31" t="s">
        <v>428</v>
      </c>
      <c r="G347" s="32" t="s">
        <v>429</v>
      </c>
    </row>
    <row r="348" spans="1:7">
      <c r="A348" s="30">
        <v>2014</v>
      </c>
      <c r="B348" s="31" t="s">
        <v>25</v>
      </c>
      <c r="C348" s="31" t="s">
        <v>31</v>
      </c>
      <c r="D348" s="31" t="s">
        <v>0</v>
      </c>
      <c r="E348" s="31" t="s">
        <v>0</v>
      </c>
      <c r="F348" s="31" t="s">
        <v>430</v>
      </c>
      <c r="G348" s="32" t="s">
        <v>431</v>
      </c>
    </row>
    <row r="349" spans="1:7">
      <c r="A349" s="30">
        <v>2014</v>
      </c>
      <c r="B349" s="31" t="s">
        <v>25</v>
      </c>
      <c r="C349" s="31" t="s">
        <v>31</v>
      </c>
      <c r="D349" s="31" t="s">
        <v>0</v>
      </c>
      <c r="E349" s="31" t="s">
        <v>0</v>
      </c>
      <c r="F349" s="31" t="s">
        <v>432</v>
      </c>
      <c r="G349" s="32" t="s">
        <v>433</v>
      </c>
    </row>
    <row r="350" spans="1:7">
      <c r="A350" s="30">
        <v>2014</v>
      </c>
      <c r="B350" s="31" t="s">
        <v>25</v>
      </c>
      <c r="C350" s="31" t="s">
        <v>31</v>
      </c>
      <c r="D350" s="31" t="s">
        <v>0</v>
      </c>
      <c r="E350" s="31" t="s">
        <v>0</v>
      </c>
      <c r="F350" s="31" t="s">
        <v>432</v>
      </c>
      <c r="G350" s="32" t="s">
        <v>434</v>
      </c>
    </row>
    <row r="351" spans="1:7">
      <c r="A351" s="30">
        <v>2014</v>
      </c>
      <c r="B351" s="31" t="s">
        <v>25</v>
      </c>
      <c r="C351" s="31" t="s">
        <v>31</v>
      </c>
      <c r="D351" s="31" t="s">
        <v>0</v>
      </c>
      <c r="E351" s="31" t="s">
        <v>0</v>
      </c>
      <c r="F351" s="31" t="s">
        <v>435</v>
      </c>
      <c r="G351" s="32" t="s">
        <v>436</v>
      </c>
    </row>
    <row r="352" spans="1:7">
      <c r="A352" s="30">
        <v>2014</v>
      </c>
      <c r="B352" s="31" t="s">
        <v>25</v>
      </c>
      <c r="C352" s="31" t="s">
        <v>1406</v>
      </c>
      <c r="D352" s="31" t="s">
        <v>1401</v>
      </c>
      <c r="E352" s="31" t="s">
        <v>437</v>
      </c>
      <c r="F352" s="31" t="s">
        <v>438</v>
      </c>
      <c r="G352" s="32" t="s">
        <v>439</v>
      </c>
    </row>
    <row r="353" spans="1:7">
      <c r="A353" s="30">
        <v>2014</v>
      </c>
      <c r="B353" s="31" t="s">
        <v>25</v>
      </c>
      <c r="C353" s="31" t="s">
        <v>1406</v>
      </c>
      <c r="D353" s="31" t="s">
        <v>0</v>
      </c>
      <c r="E353" s="31" t="s">
        <v>440</v>
      </c>
      <c r="F353" s="31" t="s">
        <v>441</v>
      </c>
      <c r="G353" s="32" t="s">
        <v>442</v>
      </c>
    </row>
    <row r="354" spans="1:7">
      <c r="A354" s="30">
        <v>2014</v>
      </c>
      <c r="B354" s="31" t="s">
        <v>25</v>
      </c>
      <c r="C354" s="31" t="s">
        <v>1406</v>
      </c>
      <c r="D354" s="31" t="s">
        <v>0</v>
      </c>
      <c r="E354" s="31" t="s">
        <v>443</v>
      </c>
      <c r="F354" s="31" t="s">
        <v>444</v>
      </c>
      <c r="G354" s="32" t="s">
        <v>445</v>
      </c>
    </row>
    <row r="355" spans="1:7">
      <c r="A355" s="30">
        <v>2014</v>
      </c>
      <c r="B355" s="31" t="s">
        <v>25</v>
      </c>
      <c r="C355" s="31" t="s">
        <v>1406</v>
      </c>
      <c r="D355" s="31" t="s">
        <v>0</v>
      </c>
      <c r="E355" s="31" t="s">
        <v>446</v>
      </c>
      <c r="F355" s="31" t="s">
        <v>447</v>
      </c>
      <c r="G355" s="32" t="s">
        <v>448</v>
      </c>
    </row>
    <row r="356" spans="1:7">
      <c r="A356" s="30">
        <v>2014</v>
      </c>
      <c r="B356" s="31" t="s">
        <v>25</v>
      </c>
      <c r="C356" s="31" t="s">
        <v>1406</v>
      </c>
      <c r="D356" s="31" t="s">
        <v>0</v>
      </c>
      <c r="E356" s="31" t="s">
        <v>255</v>
      </c>
      <c r="F356" s="31" t="s">
        <v>449</v>
      </c>
      <c r="G356" s="32" t="s">
        <v>450</v>
      </c>
    </row>
    <row r="357" spans="1:7">
      <c r="A357" s="30">
        <v>2014</v>
      </c>
      <c r="B357" s="31" t="s">
        <v>25</v>
      </c>
      <c r="C357" s="31" t="s">
        <v>1406</v>
      </c>
      <c r="D357" s="31" t="s">
        <v>0</v>
      </c>
      <c r="E357" s="31" t="s">
        <v>451</v>
      </c>
      <c r="F357" s="31" t="s">
        <v>452</v>
      </c>
      <c r="G357" s="32" t="s">
        <v>453</v>
      </c>
    </row>
    <row r="358" spans="1:7">
      <c r="A358" s="30">
        <v>2014</v>
      </c>
      <c r="B358" s="31" t="s">
        <v>25</v>
      </c>
      <c r="C358" s="31" t="s">
        <v>1406</v>
      </c>
      <c r="D358" s="31" t="s">
        <v>0</v>
      </c>
      <c r="E358" s="31" t="s">
        <v>454</v>
      </c>
      <c r="F358" s="31" t="s">
        <v>455</v>
      </c>
      <c r="G358" s="32" t="s">
        <v>456</v>
      </c>
    </row>
    <row r="359" spans="1:7">
      <c r="A359" s="30">
        <v>2014</v>
      </c>
      <c r="B359" s="31" t="s">
        <v>25</v>
      </c>
      <c r="C359" s="31" t="s">
        <v>1406</v>
      </c>
      <c r="D359" s="31" t="s">
        <v>0</v>
      </c>
      <c r="E359" s="31" t="s">
        <v>457</v>
      </c>
      <c r="F359" s="31" t="s">
        <v>458</v>
      </c>
      <c r="G359" s="32" t="s">
        <v>459</v>
      </c>
    </row>
    <row r="360" spans="1:7">
      <c r="A360" s="30">
        <v>2014</v>
      </c>
      <c r="B360" s="31" t="s">
        <v>25</v>
      </c>
      <c r="C360" s="31" t="s">
        <v>1406</v>
      </c>
      <c r="D360" s="31" t="s">
        <v>0</v>
      </c>
      <c r="E360" s="31" t="s">
        <v>460</v>
      </c>
      <c r="F360" s="31" t="s">
        <v>461</v>
      </c>
      <c r="G360" s="32" t="s">
        <v>462</v>
      </c>
    </row>
    <row r="361" spans="1:7">
      <c r="A361" s="30">
        <v>2014</v>
      </c>
      <c r="B361" s="31" t="s">
        <v>25</v>
      </c>
      <c r="C361" s="31" t="s">
        <v>1406</v>
      </c>
      <c r="D361" s="31" t="s">
        <v>0</v>
      </c>
      <c r="E361" s="31" t="s">
        <v>463</v>
      </c>
      <c r="F361" s="31" t="s">
        <v>464</v>
      </c>
      <c r="G361" s="32" t="s">
        <v>465</v>
      </c>
    </row>
    <row r="362" spans="1:7">
      <c r="A362" s="30">
        <v>2014</v>
      </c>
      <c r="B362" s="31" t="s">
        <v>25</v>
      </c>
      <c r="C362" s="31" t="s">
        <v>1406</v>
      </c>
      <c r="D362" s="31" t="s">
        <v>0</v>
      </c>
      <c r="E362" s="31" t="s">
        <v>466</v>
      </c>
      <c r="F362" s="31" t="s">
        <v>467</v>
      </c>
      <c r="G362" s="32" t="s">
        <v>468</v>
      </c>
    </row>
    <row r="363" spans="1:7">
      <c r="A363" s="30">
        <v>2014</v>
      </c>
      <c r="B363" s="31" t="s">
        <v>25</v>
      </c>
      <c r="C363" s="31" t="s">
        <v>1406</v>
      </c>
      <c r="D363" s="31" t="s">
        <v>0</v>
      </c>
      <c r="E363" s="31" t="s">
        <v>469</v>
      </c>
      <c r="F363" s="31" t="s">
        <v>470</v>
      </c>
      <c r="G363" s="32" t="s">
        <v>471</v>
      </c>
    </row>
    <row r="364" spans="1:7">
      <c r="A364" s="30">
        <v>2014</v>
      </c>
      <c r="B364" s="31" t="s">
        <v>25</v>
      </c>
      <c r="C364" s="31" t="s">
        <v>1406</v>
      </c>
      <c r="D364" s="31" t="s">
        <v>0</v>
      </c>
      <c r="E364" s="31" t="s">
        <v>472</v>
      </c>
      <c r="F364" s="31" t="s">
        <v>473</v>
      </c>
      <c r="G364" s="32" t="s">
        <v>474</v>
      </c>
    </row>
    <row r="365" spans="1:7">
      <c r="A365" s="30">
        <v>2014</v>
      </c>
      <c r="B365" s="31" t="s">
        <v>25</v>
      </c>
      <c r="C365" s="31" t="s">
        <v>1406</v>
      </c>
      <c r="D365" s="31" t="s">
        <v>0</v>
      </c>
      <c r="E365" s="31" t="s">
        <v>475</v>
      </c>
      <c r="F365" s="31" t="s">
        <v>476</v>
      </c>
      <c r="G365" s="32" t="s">
        <v>477</v>
      </c>
    </row>
    <row r="366" spans="1:7">
      <c r="A366" s="30">
        <v>2014</v>
      </c>
      <c r="B366" s="31" t="s">
        <v>25</v>
      </c>
      <c r="C366" s="31" t="s">
        <v>1406</v>
      </c>
      <c r="D366" s="31" t="s">
        <v>0</v>
      </c>
      <c r="E366" s="31" t="s">
        <v>478</v>
      </c>
      <c r="F366" s="31" t="s">
        <v>479</v>
      </c>
      <c r="G366" s="32" t="s">
        <v>480</v>
      </c>
    </row>
    <row r="367" spans="1:7">
      <c r="A367" s="30">
        <v>2014</v>
      </c>
      <c r="B367" s="31" t="s">
        <v>25</v>
      </c>
      <c r="C367" s="31" t="s">
        <v>1406</v>
      </c>
      <c r="D367" s="31" t="s">
        <v>0</v>
      </c>
      <c r="E367" s="31" t="s">
        <v>481</v>
      </c>
      <c r="F367" s="31" t="s">
        <v>482</v>
      </c>
      <c r="G367" s="32" t="s">
        <v>483</v>
      </c>
    </row>
    <row r="368" spans="1:7">
      <c r="A368" s="30">
        <v>2014</v>
      </c>
      <c r="B368" s="31" t="s">
        <v>25</v>
      </c>
      <c r="C368" s="31" t="s">
        <v>1406</v>
      </c>
      <c r="D368" s="31" t="s">
        <v>0</v>
      </c>
      <c r="E368" s="31" t="s">
        <v>484</v>
      </c>
      <c r="F368" s="31" t="s">
        <v>485</v>
      </c>
      <c r="G368" s="32" t="s">
        <v>486</v>
      </c>
    </row>
    <row r="369" spans="1:7">
      <c r="A369" s="30">
        <v>2014</v>
      </c>
      <c r="B369" s="31" t="s">
        <v>25</v>
      </c>
      <c r="C369" s="31" t="s">
        <v>1406</v>
      </c>
      <c r="D369" s="31" t="s">
        <v>0</v>
      </c>
      <c r="E369" s="31" t="s">
        <v>487</v>
      </c>
      <c r="F369" s="31" t="s">
        <v>488</v>
      </c>
      <c r="G369" s="32" t="s">
        <v>489</v>
      </c>
    </row>
    <row r="370" spans="1:7">
      <c r="A370" s="30">
        <v>2014</v>
      </c>
      <c r="B370" s="31" t="s">
        <v>25</v>
      </c>
      <c r="C370" s="31" t="s">
        <v>1406</v>
      </c>
      <c r="D370" s="31" t="s">
        <v>0</v>
      </c>
      <c r="E370" s="31" t="s">
        <v>490</v>
      </c>
      <c r="F370" s="31" t="s">
        <v>491</v>
      </c>
      <c r="G370" s="32" t="s">
        <v>492</v>
      </c>
    </row>
    <row r="371" spans="1:7">
      <c r="A371" s="30">
        <v>2014</v>
      </c>
      <c r="B371" s="31" t="s">
        <v>25</v>
      </c>
      <c r="C371" s="31" t="s">
        <v>1406</v>
      </c>
      <c r="D371" s="31" t="s">
        <v>0</v>
      </c>
      <c r="E371" s="31" t="s">
        <v>259</v>
      </c>
      <c r="F371" s="31" t="s">
        <v>493</v>
      </c>
      <c r="G371" s="32" t="s">
        <v>494</v>
      </c>
    </row>
    <row r="372" spans="1:7">
      <c r="A372" s="30">
        <v>2014</v>
      </c>
      <c r="B372" s="31" t="s">
        <v>25</v>
      </c>
      <c r="C372" s="31" t="s">
        <v>32</v>
      </c>
      <c r="D372" s="31" t="s">
        <v>0</v>
      </c>
      <c r="E372" s="31" t="s">
        <v>0</v>
      </c>
      <c r="F372" s="31" t="s">
        <v>495</v>
      </c>
      <c r="G372" s="32" t="s">
        <v>496</v>
      </c>
    </row>
    <row r="373" spans="1:7">
      <c r="A373" s="30">
        <v>2014</v>
      </c>
      <c r="B373" s="31" t="s">
        <v>25</v>
      </c>
      <c r="C373" s="31" t="s">
        <v>33</v>
      </c>
      <c r="D373" s="31" t="s">
        <v>0</v>
      </c>
      <c r="E373" s="31" t="s">
        <v>497</v>
      </c>
      <c r="F373" s="31" t="s">
        <v>498</v>
      </c>
      <c r="G373" s="32" t="s">
        <v>499</v>
      </c>
    </row>
    <row r="374" spans="1:7">
      <c r="A374" s="30">
        <v>2014</v>
      </c>
      <c r="B374" s="31" t="s">
        <v>25</v>
      </c>
      <c r="C374" s="31" t="s">
        <v>33</v>
      </c>
      <c r="D374" s="31" t="s">
        <v>0</v>
      </c>
      <c r="E374" s="31" t="s">
        <v>500</v>
      </c>
      <c r="F374" s="31" t="s">
        <v>501</v>
      </c>
      <c r="G374" s="32" t="s">
        <v>502</v>
      </c>
    </row>
    <row r="375" spans="1:7">
      <c r="A375" s="30">
        <v>2014</v>
      </c>
      <c r="B375" s="31" t="s">
        <v>25</v>
      </c>
      <c r="C375" s="31" t="s">
        <v>33</v>
      </c>
      <c r="D375" s="31" t="s">
        <v>0</v>
      </c>
      <c r="E375" s="31" t="s">
        <v>503</v>
      </c>
      <c r="F375" s="31" t="s">
        <v>504</v>
      </c>
      <c r="G375" s="32" t="s">
        <v>505</v>
      </c>
    </row>
    <row r="376" spans="1:7">
      <c r="A376" s="30">
        <v>2014</v>
      </c>
      <c r="B376" s="31" t="s">
        <v>25</v>
      </c>
      <c r="C376" s="31" t="s">
        <v>33</v>
      </c>
      <c r="D376" s="31" t="s">
        <v>0</v>
      </c>
      <c r="E376" s="31" t="s">
        <v>506</v>
      </c>
      <c r="F376" s="31" t="s">
        <v>507</v>
      </c>
      <c r="G376" s="32" t="s">
        <v>508</v>
      </c>
    </row>
    <row r="377" spans="1:7">
      <c r="A377" s="30">
        <v>2014</v>
      </c>
      <c r="B377" s="31" t="s">
        <v>25</v>
      </c>
      <c r="C377" s="31" t="s">
        <v>33</v>
      </c>
      <c r="D377" s="31" t="s">
        <v>0</v>
      </c>
      <c r="E377" s="31" t="s">
        <v>509</v>
      </c>
      <c r="F377" s="31" t="s">
        <v>507</v>
      </c>
      <c r="G377" s="32" t="s">
        <v>510</v>
      </c>
    </row>
    <row r="378" spans="1:7">
      <c r="A378" s="30">
        <v>2014</v>
      </c>
      <c r="B378" s="31" t="s">
        <v>25</v>
      </c>
      <c r="C378" s="31" t="s">
        <v>34</v>
      </c>
      <c r="D378" s="31" t="s">
        <v>1401</v>
      </c>
      <c r="E378" s="31" t="s">
        <v>511</v>
      </c>
      <c r="F378" s="31" t="s">
        <v>512</v>
      </c>
      <c r="G378" s="32" t="s">
        <v>513</v>
      </c>
    </row>
    <row r="379" spans="1:7">
      <c r="A379" s="30">
        <v>2014</v>
      </c>
      <c r="B379" s="31" t="s">
        <v>25</v>
      </c>
      <c r="C379" s="31" t="s">
        <v>34</v>
      </c>
      <c r="D379" s="31" t="s">
        <v>0</v>
      </c>
      <c r="E379" s="31" t="s">
        <v>0</v>
      </c>
      <c r="F379" s="31" t="s">
        <v>514</v>
      </c>
      <c r="G379" s="32" t="s">
        <v>515</v>
      </c>
    </row>
    <row r="380" spans="1:7">
      <c r="A380" s="30">
        <v>2014</v>
      </c>
      <c r="B380" s="31" t="s">
        <v>25</v>
      </c>
      <c r="C380" s="31" t="s">
        <v>34</v>
      </c>
      <c r="D380" s="31" t="s">
        <v>1401</v>
      </c>
      <c r="E380" s="31" t="s">
        <v>516</v>
      </c>
      <c r="F380" s="31" t="s">
        <v>514</v>
      </c>
      <c r="G380" s="32" t="s">
        <v>517</v>
      </c>
    </row>
    <row r="381" spans="1:7">
      <c r="A381" s="30">
        <v>2014</v>
      </c>
      <c r="B381" s="31" t="s">
        <v>25</v>
      </c>
      <c r="C381" s="31" t="s">
        <v>34</v>
      </c>
      <c r="D381" s="31" t="s">
        <v>0</v>
      </c>
      <c r="E381" s="31" t="s">
        <v>518</v>
      </c>
      <c r="F381" s="31" t="s">
        <v>519</v>
      </c>
      <c r="G381" s="32" t="s">
        <v>520</v>
      </c>
    </row>
    <row r="382" spans="1:7">
      <c r="A382" s="30">
        <v>2014</v>
      </c>
      <c r="B382" s="31" t="s">
        <v>25</v>
      </c>
      <c r="C382" s="31" t="s">
        <v>34</v>
      </c>
      <c r="D382" s="31" t="s">
        <v>1401</v>
      </c>
      <c r="E382" s="31" t="s">
        <v>521</v>
      </c>
      <c r="F382" s="31" t="s">
        <v>522</v>
      </c>
      <c r="G382" s="32" t="s">
        <v>253</v>
      </c>
    </row>
    <row r="383" spans="1:7">
      <c r="A383" s="30">
        <v>2014</v>
      </c>
      <c r="B383" s="31" t="s">
        <v>25</v>
      </c>
      <c r="C383" s="31" t="s">
        <v>34</v>
      </c>
      <c r="D383" s="31" t="s">
        <v>1401</v>
      </c>
      <c r="E383" s="31" t="s">
        <v>523</v>
      </c>
      <c r="F383" s="31" t="s">
        <v>524</v>
      </c>
      <c r="G383" s="32" t="s">
        <v>525</v>
      </c>
    </row>
    <row r="384" spans="1:7">
      <c r="A384" s="30">
        <v>2014</v>
      </c>
      <c r="B384" s="31" t="s">
        <v>25</v>
      </c>
      <c r="C384" s="31" t="s">
        <v>1407</v>
      </c>
      <c r="D384" s="31" t="s">
        <v>0</v>
      </c>
      <c r="E384" s="31" t="s">
        <v>526</v>
      </c>
      <c r="F384" s="31" t="s">
        <v>527</v>
      </c>
      <c r="G384" s="32" t="s">
        <v>528</v>
      </c>
    </row>
    <row r="385" spans="1:7">
      <c r="A385" s="30">
        <v>2014</v>
      </c>
      <c r="B385" s="31" t="s">
        <v>25</v>
      </c>
      <c r="C385" s="31" t="s">
        <v>1407</v>
      </c>
      <c r="D385" s="31" t="s">
        <v>0</v>
      </c>
      <c r="E385" s="31" t="s">
        <v>529</v>
      </c>
      <c r="F385" s="31" t="s">
        <v>530</v>
      </c>
      <c r="G385" s="32" t="s">
        <v>531</v>
      </c>
    </row>
    <row r="386" spans="1:7">
      <c r="A386" s="30">
        <v>2014</v>
      </c>
      <c r="B386" s="31" t="s">
        <v>25</v>
      </c>
      <c r="C386" s="31" t="s">
        <v>1407</v>
      </c>
      <c r="D386" s="31" t="s">
        <v>0</v>
      </c>
      <c r="E386" s="31" t="s">
        <v>532</v>
      </c>
      <c r="F386" s="31" t="s">
        <v>533</v>
      </c>
      <c r="G386" s="32" t="s">
        <v>534</v>
      </c>
    </row>
    <row r="387" spans="1:7">
      <c r="A387" s="30">
        <v>2014</v>
      </c>
      <c r="B387" s="31" t="s">
        <v>25</v>
      </c>
      <c r="C387" s="31" t="s">
        <v>1407</v>
      </c>
      <c r="D387" s="31" t="s">
        <v>0</v>
      </c>
      <c r="E387" s="31" t="s">
        <v>535</v>
      </c>
      <c r="F387" s="31" t="s">
        <v>536</v>
      </c>
      <c r="G387" s="32" t="s">
        <v>537</v>
      </c>
    </row>
    <row r="388" spans="1:7">
      <c r="A388" s="30">
        <v>2014</v>
      </c>
      <c r="B388" s="31" t="s">
        <v>25</v>
      </c>
      <c r="C388" s="31" t="s">
        <v>1407</v>
      </c>
      <c r="D388" s="31" t="s">
        <v>0</v>
      </c>
      <c r="E388" s="31" t="s">
        <v>538</v>
      </c>
      <c r="F388" s="31" t="s">
        <v>539</v>
      </c>
      <c r="G388" s="32" t="s">
        <v>540</v>
      </c>
    </row>
    <row r="389" spans="1:7">
      <c r="A389" s="30">
        <v>2014</v>
      </c>
      <c r="B389" s="31" t="s">
        <v>25</v>
      </c>
      <c r="C389" s="31" t="s">
        <v>35</v>
      </c>
      <c r="D389" s="31" t="s">
        <v>0</v>
      </c>
      <c r="E389" s="31" t="s">
        <v>541</v>
      </c>
      <c r="F389" s="31" t="s">
        <v>542</v>
      </c>
      <c r="G389" s="32" t="s">
        <v>543</v>
      </c>
    </row>
    <row r="390" spans="1:7">
      <c r="A390" s="30">
        <v>2014</v>
      </c>
      <c r="B390" s="31" t="s">
        <v>25</v>
      </c>
      <c r="C390" s="31" t="s">
        <v>35</v>
      </c>
      <c r="D390" s="31" t="s">
        <v>0</v>
      </c>
      <c r="E390" s="31" t="s">
        <v>544</v>
      </c>
      <c r="F390" s="31" t="s">
        <v>545</v>
      </c>
      <c r="G390" s="32" t="s">
        <v>546</v>
      </c>
    </row>
    <row r="391" spans="1:7">
      <c r="A391" s="30">
        <v>2014</v>
      </c>
      <c r="B391" s="31" t="s">
        <v>25</v>
      </c>
      <c r="C391" s="31" t="s">
        <v>35</v>
      </c>
      <c r="D391" s="31" t="s">
        <v>0</v>
      </c>
      <c r="E391" s="31" t="s">
        <v>547</v>
      </c>
      <c r="F391" s="31" t="s">
        <v>548</v>
      </c>
      <c r="G391" s="32" t="s">
        <v>549</v>
      </c>
    </row>
    <row r="392" spans="1:7">
      <c r="A392" s="30">
        <v>2014</v>
      </c>
      <c r="B392" s="31" t="s">
        <v>25</v>
      </c>
      <c r="C392" s="31" t="s">
        <v>35</v>
      </c>
      <c r="D392" s="31" t="s">
        <v>0</v>
      </c>
      <c r="E392" s="31" t="s">
        <v>550</v>
      </c>
      <c r="F392" s="31" t="s">
        <v>551</v>
      </c>
      <c r="G392" s="32" t="s">
        <v>543</v>
      </c>
    </row>
    <row r="393" spans="1:7">
      <c r="A393" s="30">
        <v>2013</v>
      </c>
      <c r="B393" s="31" t="s">
        <v>25</v>
      </c>
      <c r="C393" s="31" t="s">
        <v>1407</v>
      </c>
      <c r="D393" s="31" t="s">
        <v>1401</v>
      </c>
      <c r="E393" s="31" t="s">
        <v>565</v>
      </c>
      <c r="F393" s="31" t="s">
        <v>566</v>
      </c>
      <c r="G393" s="32" t="s">
        <v>567</v>
      </c>
    </row>
    <row r="394" spans="1:7">
      <c r="A394" s="30">
        <v>2013</v>
      </c>
      <c r="B394" s="31" t="s">
        <v>25</v>
      </c>
      <c r="C394" s="31" t="s">
        <v>1407</v>
      </c>
      <c r="D394" s="31" t="s">
        <v>1401</v>
      </c>
      <c r="E394" s="31" t="s">
        <v>568</v>
      </c>
      <c r="F394" s="31" t="s">
        <v>566</v>
      </c>
      <c r="G394" s="32" t="s">
        <v>567</v>
      </c>
    </row>
    <row r="395" spans="1:7">
      <c r="A395" s="30">
        <v>2013</v>
      </c>
      <c r="B395" s="31" t="s">
        <v>25</v>
      </c>
      <c r="C395" s="31" t="s">
        <v>1407</v>
      </c>
      <c r="D395" s="31" t="s">
        <v>1401</v>
      </c>
      <c r="E395" s="31" t="s">
        <v>569</v>
      </c>
      <c r="F395" s="31" t="s">
        <v>570</v>
      </c>
      <c r="G395" s="32" t="s">
        <v>567</v>
      </c>
    </row>
    <row r="396" spans="1:7">
      <c r="A396" s="30">
        <v>2013</v>
      </c>
      <c r="B396" s="31" t="s">
        <v>25</v>
      </c>
      <c r="C396" s="31" t="s">
        <v>1407</v>
      </c>
      <c r="D396" s="31" t="s">
        <v>0</v>
      </c>
      <c r="E396" s="31" t="s">
        <v>571</v>
      </c>
      <c r="F396" s="31" t="s">
        <v>572</v>
      </c>
      <c r="G396" s="32" t="s">
        <v>573</v>
      </c>
    </row>
    <row r="397" spans="1:7">
      <c r="A397" s="30">
        <v>2013</v>
      </c>
      <c r="B397" s="31" t="s">
        <v>25</v>
      </c>
      <c r="C397" s="31" t="s">
        <v>1407</v>
      </c>
      <c r="D397" s="31" t="s">
        <v>0</v>
      </c>
      <c r="E397" s="31" t="s">
        <v>574</v>
      </c>
      <c r="F397" s="31" t="s">
        <v>572</v>
      </c>
      <c r="G397" s="32" t="s">
        <v>573</v>
      </c>
    </row>
    <row r="398" spans="1:7">
      <c r="A398" s="30">
        <v>2013</v>
      </c>
      <c r="B398" s="31" t="s">
        <v>25</v>
      </c>
      <c r="C398" s="31" t="s">
        <v>1406</v>
      </c>
      <c r="D398" s="31" t="s">
        <v>1401</v>
      </c>
      <c r="E398" s="31" t="s">
        <v>238</v>
      </c>
      <c r="F398" s="31" t="s">
        <v>575</v>
      </c>
      <c r="G398" s="32" t="s">
        <v>576</v>
      </c>
    </row>
    <row r="399" spans="1:7">
      <c r="A399" s="30">
        <v>2013</v>
      </c>
      <c r="B399" s="31" t="s">
        <v>25</v>
      </c>
      <c r="C399" s="31" t="s">
        <v>1406</v>
      </c>
      <c r="D399" s="31" t="s">
        <v>1401</v>
      </c>
      <c r="E399" s="31" t="s">
        <v>254</v>
      </c>
      <c r="F399" s="31" t="s">
        <v>577</v>
      </c>
      <c r="G399" s="32" t="s">
        <v>578</v>
      </c>
    </row>
    <row r="400" spans="1:7">
      <c r="A400" s="30">
        <v>2013</v>
      </c>
      <c r="B400" s="31" t="s">
        <v>25</v>
      </c>
      <c r="C400" s="31" t="s">
        <v>1406</v>
      </c>
      <c r="D400" s="31" t="s">
        <v>1401</v>
      </c>
      <c r="E400" s="31" t="s">
        <v>579</v>
      </c>
      <c r="F400" s="31" t="s">
        <v>580</v>
      </c>
      <c r="G400" s="32" t="s">
        <v>581</v>
      </c>
    </row>
    <row r="401" spans="1:7">
      <c r="A401" s="30">
        <v>2013</v>
      </c>
      <c r="B401" s="31" t="s">
        <v>25</v>
      </c>
      <c r="C401" s="31" t="s">
        <v>1406</v>
      </c>
      <c r="D401" s="31" t="s">
        <v>1401</v>
      </c>
      <c r="E401" s="31" t="s">
        <v>582</v>
      </c>
      <c r="F401" s="31" t="s">
        <v>583</v>
      </c>
      <c r="G401" s="32" t="s">
        <v>584</v>
      </c>
    </row>
    <row r="402" spans="1:7">
      <c r="A402" s="30">
        <v>2013</v>
      </c>
      <c r="B402" s="31" t="s">
        <v>25</v>
      </c>
      <c r="C402" s="31" t="s">
        <v>1406</v>
      </c>
      <c r="D402" s="31" t="s">
        <v>0</v>
      </c>
      <c r="E402" s="31" t="s">
        <v>585</v>
      </c>
      <c r="F402" s="31" t="s">
        <v>586</v>
      </c>
      <c r="G402" s="32" t="s">
        <v>587</v>
      </c>
    </row>
    <row r="403" spans="1:7">
      <c r="A403" s="30">
        <v>2013</v>
      </c>
      <c r="B403" s="31" t="s">
        <v>25</v>
      </c>
      <c r="C403" s="31" t="s">
        <v>1406</v>
      </c>
      <c r="D403" s="31" t="s">
        <v>0</v>
      </c>
      <c r="E403" s="31" t="s">
        <v>588</v>
      </c>
      <c r="F403" s="31" t="s">
        <v>589</v>
      </c>
      <c r="G403" s="32" t="s">
        <v>590</v>
      </c>
    </row>
    <row r="404" spans="1:7">
      <c r="A404" s="30">
        <v>2013</v>
      </c>
      <c r="B404" s="31" t="s">
        <v>25</v>
      </c>
      <c r="C404" s="31" t="s">
        <v>1406</v>
      </c>
      <c r="D404" s="31" t="s">
        <v>0</v>
      </c>
      <c r="E404" s="31" t="s">
        <v>591</v>
      </c>
      <c r="F404" s="31" t="s">
        <v>592</v>
      </c>
      <c r="G404" s="32" t="s">
        <v>593</v>
      </c>
    </row>
    <row r="405" spans="1:7">
      <c r="A405" s="30">
        <v>2013</v>
      </c>
      <c r="B405" s="31" t="s">
        <v>25</v>
      </c>
      <c r="C405" s="31" t="s">
        <v>1406</v>
      </c>
      <c r="D405" s="31" t="s">
        <v>0</v>
      </c>
      <c r="E405" s="31" t="s">
        <v>594</v>
      </c>
      <c r="F405" s="31" t="s">
        <v>595</v>
      </c>
      <c r="G405" s="32" t="s">
        <v>596</v>
      </c>
    </row>
    <row r="406" spans="1:7">
      <c r="A406" s="30">
        <v>2013</v>
      </c>
      <c r="B406" s="31" t="s">
        <v>25</v>
      </c>
      <c r="C406" s="31" t="s">
        <v>1404</v>
      </c>
      <c r="D406" s="31" t="s">
        <v>1401</v>
      </c>
      <c r="E406" s="31" t="s">
        <v>597</v>
      </c>
      <c r="F406" s="31" t="s">
        <v>598</v>
      </c>
      <c r="G406" s="32" t="s">
        <v>369</v>
      </c>
    </row>
    <row r="407" spans="1:7">
      <c r="A407" s="30">
        <v>2013</v>
      </c>
      <c r="B407" s="31" t="s">
        <v>25</v>
      </c>
      <c r="C407" s="31" t="s">
        <v>1404</v>
      </c>
      <c r="D407" s="31" t="s">
        <v>0</v>
      </c>
      <c r="E407" s="31" t="s">
        <v>370</v>
      </c>
      <c r="F407" s="31" t="s">
        <v>599</v>
      </c>
      <c r="G407" s="32" t="s">
        <v>600</v>
      </c>
    </row>
    <row r="408" spans="1:7">
      <c r="A408" s="30">
        <v>2013</v>
      </c>
      <c r="B408" s="31" t="s">
        <v>25</v>
      </c>
      <c r="C408" s="31" t="s">
        <v>1404</v>
      </c>
      <c r="D408" s="31" t="s">
        <v>0</v>
      </c>
      <c r="E408" s="31" t="s">
        <v>601</v>
      </c>
      <c r="F408" s="31" t="s">
        <v>602</v>
      </c>
      <c r="G408" s="32" t="s">
        <v>603</v>
      </c>
    </row>
    <row r="409" spans="1:7">
      <c r="A409" s="30">
        <v>2013</v>
      </c>
      <c r="B409" s="31" t="s">
        <v>25</v>
      </c>
      <c r="C409" s="31" t="s">
        <v>1404</v>
      </c>
      <c r="D409" s="31" t="s">
        <v>0</v>
      </c>
      <c r="E409" s="31" t="s">
        <v>604</v>
      </c>
      <c r="F409" s="31" t="s">
        <v>605</v>
      </c>
      <c r="G409" s="32" t="s">
        <v>606</v>
      </c>
    </row>
    <row r="410" spans="1:7">
      <c r="A410" s="30">
        <v>2013</v>
      </c>
      <c r="B410" s="31" t="s">
        <v>25</v>
      </c>
      <c r="C410" s="31" t="s">
        <v>1404</v>
      </c>
      <c r="D410" s="31" t="s">
        <v>0</v>
      </c>
      <c r="E410" s="31" t="s">
        <v>373</v>
      </c>
      <c r="F410" s="31" t="s">
        <v>607</v>
      </c>
      <c r="G410" s="32" t="s">
        <v>375</v>
      </c>
    </row>
    <row r="411" spans="1:7">
      <c r="A411" s="30">
        <v>2013</v>
      </c>
      <c r="B411" s="31" t="s">
        <v>25</v>
      </c>
      <c r="C411" s="31" t="s">
        <v>1404</v>
      </c>
      <c r="D411" s="31" t="s">
        <v>0</v>
      </c>
      <c r="E411" s="31" t="s">
        <v>608</v>
      </c>
      <c r="F411" s="31" t="s">
        <v>609</v>
      </c>
      <c r="G411" s="32" t="s">
        <v>610</v>
      </c>
    </row>
    <row r="412" spans="1:7">
      <c r="A412" s="30">
        <v>2013</v>
      </c>
      <c r="B412" s="31" t="s">
        <v>25</v>
      </c>
      <c r="C412" s="31" t="s">
        <v>1404</v>
      </c>
      <c r="D412" s="31" t="s">
        <v>0</v>
      </c>
      <c r="E412" s="31" t="s">
        <v>611</v>
      </c>
      <c r="F412" s="31" t="s">
        <v>612</v>
      </c>
      <c r="G412" s="32" t="s">
        <v>613</v>
      </c>
    </row>
    <row r="413" spans="1:7">
      <c r="A413" s="30">
        <v>2013</v>
      </c>
      <c r="B413" s="31" t="s">
        <v>25</v>
      </c>
      <c r="C413" s="31" t="s">
        <v>1404</v>
      </c>
      <c r="D413" s="31" t="s">
        <v>0</v>
      </c>
      <c r="E413" s="31" t="s">
        <v>614</v>
      </c>
      <c r="F413" s="31" t="s">
        <v>615</v>
      </c>
      <c r="G413" s="32" t="s">
        <v>616</v>
      </c>
    </row>
    <row r="414" spans="1:7">
      <c r="A414" s="30">
        <v>2013</v>
      </c>
      <c r="B414" s="31" t="s">
        <v>25</v>
      </c>
      <c r="C414" s="31" t="s">
        <v>34</v>
      </c>
      <c r="D414" s="31" t="s">
        <v>0</v>
      </c>
      <c r="E414" s="31" t="s">
        <v>617</v>
      </c>
      <c r="F414" s="31" t="s">
        <v>618</v>
      </c>
      <c r="G414" s="32" t="s">
        <v>619</v>
      </c>
    </row>
    <row r="415" spans="1:7">
      <c r="A415" s="30">
        <v>2013</v>
      </c>
      <c r="B415" s="31" t="s">
        <v>25</v>
      </c>
      <c r="C415" s="31" t="s">
        <v>34</v>
      </c>
      <c r="D415" s="31" t="s">
        <v>1401</v>
      </c>
      <c r="E415" s="31" t="s">
        <v>620</v>
      </c>
      <c r="F415" s="31" t="s">
        <v>621</v>
      </c>
      <c r="G415" s="32" t="s">
        <v>622</v>
      </c>
    </row>
    <row r="416" spans="1:7">
      <c r="A416" s="30">
        <v>2013</v>
      </c>
      <c r="B416" s="31" t="s">
        <v>25</v>
      </c>
      <c r="C416" s="31" t="s">
        <v>34</v>
      </c>
      <c r="D416" s="31" t="s">
        <v>1401</v>
      </c>
      <c r="E416" s="31" t="s">
        <v>623</v>
      </c>
      <c r="F416" s="31" t="s">
        <v>624</v>
      </c>
      <c r="G416" s="32" t="s">
        <v>625</v>
      </c>
    </row>
    <row r="417" spans="1:7">
      <c r="A417" s="30">
        <v>2013</v>
      </c>
      <c r="B417" s="31" t="s">
        <v>25</v>
      </c>
      <c r="C417" s="31" t="s">
        <v>34</v>
      </c>
      <c r="D417" s="31" t="s">
        <v>0</v>
      </c>
      <c r="E417" s="31" t="s">
        <v>518</v>
      </c>
      <c r="F417" s="31" t="s">
        <v>626</v>
      </c>
      <c r="G417" s="32" t="s">
        <v>627</v>
      </c>
    </row>
    <row r="418" spans="1:7">
      <c r="A418" s="30">
        <v>2013</v>
      </c>
      <c r="B418" s="31" t="s">
        <v>25</v>
      </c>
      <c r="C418" s="31" t="s">
        <v>29</v>
      </c>
      <c r="D418" s="31" t="s">
        <v>1401</v>
      </c>
      <c r="E418" s="31" t="s">
        <v>628</v>
      </c>
      <c r="F418" s="31" t="s">
        <v>629</v>
      </c>
      <c r="G418" s="32" t="s">
        <v>630</v>
      </c>
    </row>
    <row r="419" spans="1:7">
      <c r="A419" s="30">
        <v>2013</v>
      </c>
      <c r="B419" s="31" t="s">
        <v>25</v>
      </c>
      <c r="C419" s="31" t="s">
        <v>29</v>
      </c>
      <c r="D419" s="31" t="s">
        <v>0</v>
      </c>
      <c r="E419" s="31" t="s">
        <v>260</v>
      </c>
      <c r="F419" s="31" t="s">
        <v>631</v>
      </c>
      <c r="G419" s="32" t="s">
        <v>632</v>
      </c>
    </row>
    <row r="420" spans="1:7">
      <c r="A420" s="30">
        <v>2013</v>
      </c>
      <c r="B420" s="31" t="s">
        <v>25</v>
      </c>
      <c r="C420" s="31" t="s">
        <v>29</v>
      </c>
      <c r="D420" s="31" t="s">
        <v>0</v>
      </c>
      <c r="E420" s="31" t="s">
        <v>633</v>
      </c>
      <c r="F420" s="31" t="s">
        <v>634</v>
      </c>
      <c r="G420" s="32" t="s">
        <v>635</v>
      </c>
    </row>
    <row r="421" spans="1:7">
      <c r="A421" s="30">
        <v>2013</v>
      </c>
      <c r="B421" s="31" t="s">
        <v>25</v>
      </c>
      <c r="C421" s="31" t="s">
        <v>29</v>
      </c>
      <c r="D421" s="31" t="s">
        <v>0</v>
      </c>
      <c r="E421" s="31" t="s">
        <v>257</v>
      </c>
      <c r="F421" s="31" t="s">
        <v>636</v>
      </c>
      <c r="G421" s="32" t="s">
        <v>637</v>
      </c>
    </row>
    <row r="422" spans="1:7">
      <c r="A422" s="30">
        <v>2013</v>
      </c>
      <c r="B422" s="31" t="s">
        <v>25</v>
      </c>
      <c r="C422" s="31" t="s">
        <v>28</v>
      </c>
      <c r="D422" s="31" t="s">
        <v>0</v>
      </c>
      <c r="E422" s="31" t="s">
        <v>638</v>
      </c>
      <c r="F422" s="31" t="s">
        <v>639</v>
      </c>
      <c r="G422" s="32" t="s">
        <v>640</v>
      </c>
    </row>
    <row r="423" spans="1:7">
      <c r="A423" s="30">
        <v>2013</v>
      </c>
      <c r="B423" s="31" t="s">
        <v>25</v>
      </c>
      <c r="C423" s="31" t="s">
        <v>28</v>
      </c>
      <c r="D423" s="31" t="s">
        <v>0</v>
      </c>
      <c r="E423" s="31" t="s">
        <v>641</v>
      </c>
      <c r="F423" s="31" t="s">
        <v>642</v>
      </c>
      <c r="G423" s="32" t="s">
        <v>643</v>
      </c>
    </row>
    <row r="424" spans="1:7">
      <c r="A424" s="30">
        <v>2013</v>
      </c>
      <c r="B424" s="31" t="s">
        <v>25</v>
      </c>
      <c r="C424" s="31" t="s">
        <v>28</v>
      </c>
      <c r="D424" s="31" t="s">
        <v>0</v>
      </c>
      <c r="E424" s="31" t="s">
        <v>644</v>
      </c>
      <c r="F424" s="31" t="s">
        <v>645</v>
      </c>
      <c r="G424" s="32" t="s">
        <v>646</v>
      </c>
    </row>
    <row r="425" spans="1:7">
      <c r="A425" s="30">
        <v>2013</v>
      </c>
      <c r="B425" s="31" t="s">
        <v>25</v>
      </c>
      <c r="C425" s="31" t="s">
        <v>1403</v>
      </c>
      <c r="D425" s="31" t="s">
        <v>1401</v>
      </c>
      <c r="E425" s="31" t="s">
        <v>647</v>
      </c>
      <c r="F425" s="31" t="s">
        <v>648</v>
      </c>
      <c r="G425" s="32" t="s">
        <v>649</v>
      </c>
    </row>
    <row r="426" spans="1:7">
      <c r="A426" s="30">
        <v>2013</v>
      </c>
      <c r="B426" s="31" t="s">
        <v>25</v>
      </c>
      <c r="C426" s="31" t="s">
        <v>1403</v>
      </c>
      <c r="D426" s="31" t="s">
        <v>0</v>
      </c>
      <c r="E426" s="31" t="s">
        <v>650</v>
      </c>
      <c r="F426" s="31" t="s">
        <v>651</v>
      </c>
      <c r="G426" s="32" t="s">
        <v>652</v>
      </c>
    </row>
    <row r="427" spans="1:7">
      <c r="A427" s="30">
        <v>2013</v>
      </c>
      <c r="B427" s="31" t="s">
        <v>25</v>
      </c>
      <c r="C427" s="31" t="s">
        <v>1405</v>
      </c>
      <c r="D427" s="31" t="s">
        <v>0</v>
      </c>
      <c r="E427" s="31" t="s">
        <v>653</v>
      </c>
      <c r="F427" s="31" t="s">
        <v>654</v>
      </c>
      <c r="G427" s="32" t="s">
        <v>655</v>
      </c>
    </row>
    <row r="428" spans="1:7">
      <c r="A428" s="30">
        <v>2013</v>
      </c>
      <c r="B428" s="31" t="s">
        <v>25</v>
      </c>
      <c r="C428" s="31" t="s">
        <v>1405</v>
      </c>
      <c r="D428" s="31" t="s">
        <v>0</v>
      </c>
      <c r="E428" s="31" t="s">
        <v>656</v>
      </c>
      <c r="F428" s="31" t="s">
        <v>657</v>
      </c>
      <c r="G428" s="32" t="s">
        <v>658</v>
      </c>
    </row>
    <row r="429" spans="1:7">
      <c r="A429" s="30">
        <v>2013</v>
      </c>
      <c r="B429" s="31" t="s">
        <v>25</v>
      </c>
      <c r="C429" s="31" t="s">
        <v>1405</v>
      </c>
      <c r="D429" s="31" t="s">
        <v>0</v>
      </c>
      <c r="E429" s="31" t="s">
        <v>659</v>
      </c>
      <c r="F429" s="31" t="s">
        <v>660</v>
      </c>
      <c r="G429" s="32" t="s">
        <v>661</v>
      </c>
    </row>
    <row r="430" spans="1:7">
      <c r="A430" s="30">
        <v>2013</v>
      </c>
      <c r="B430" s="31" t="s">
        <v>25</v>
      </c>
      <c r="C430" s="31" t="s">
        <v>1405</v>
      </c>
      <c r="D430" s="31" t="s">
        <v>0</v>
      </c>
      <c r="E430" s="31" t="s">
        <v>662</v>
      </c>
      <c r="F430" s="31" t="s">
        <v>663</v>
      </c>
      <c r="G430" s="32" t="s">
        <v>664</v>
      </c>
    </row>
    <row r="431" spans="1:7">
      <c r="A431" s="30">
        <v>2013</v>
      </c>
      <c r="B431" s="31" t="s">
        <v>25</v>
      </c>
      <c r="C431" s="31" t="s">
        <v>1405</v>
      </c>
      <c r="D431" s="31" t="s">
        <v>0</v>
      </c>
      <c r="E431" s="31" t="s">
        <v>665</v>
      </c>
      <c r="F431" s="31" t="s">
        <v>666</v>
      </c>
      <c r="G431" s="32" t="s">
        <v>667</v>
      </c>
    </row>
    <row r="432" spans="1:7">
      <c r="A432" s="30">
        <v>2013</v>
      </c>
      <c r="B432" s="31" t="s">
        <v>25</v>
      </c>
      <c r="C432" s="31" t="s">
        <v>1405</v>
      </c>
      <c r="D432" s="31" t="s">
        <v>0</v>
      </c>
      <c r="E432" s="31" t="s">
        <v>258</v>
      </c>
      <c r="F432" s="31" t="s">
        <v>668</v>
      </c>
      <c r="G432" s="32" t="s">
        <v>669</v>
      </c>
    </row>
    <row r="433" spans="1:7">
      <c r="A433" s="30">
        <v>2013</v>
      </c>
      <c r="B433" s="31" t="s">
        <v>25</v>
      </c>
      <c r="C433" s="31" t="s">
        <v>1405</v>
      </c>
      <c r="D433" s="31" t="s">
        <v>0</v>
      </c>
      <c r="E433" s="31" t="s">
        <v>670</v>
      </c>
      <c r="F433" s="31" t="s">
        <v>671</v>
      </c>
      <c r="G433" s="32" t="s">
        <v>672</v>
      </c>
    </row>
    <row r="434" spans="1:7">
      <c r="A434" s="30">
        <v>2013</v>
      </c>
      <c r="B434" s="31" t="s">
        <v>25</v>
      </c>
      <c r="C434" s="31" t="s">
        <v>1405</v>
      </c>
      <c r="D434" s="31" t="s">
        <v>1401</v>
      </c>
      <c r="E434" s="31" t="s">
        <v>673</v>
      </c>
      <c r="F434" s="31" t="s">
        <v>674</v>
      </c>
      <c r="G434" s="32" t="s">
        <v>675</v>
      </c>
    </row>
    <row r="435" spans="1:7">
      <c r="A435" s="30">
        <v>2013</v>
      </c>
      <c r="B435" s="31" t="s">
        <v>25</v>
      </c>
      <c r="C435" s="31" t="s">
        <v>35</v>
      </c>
      <c r="D435" s="31" t="s">
        <v>1401</v>
      </c>
      <c r="E435" s="31" t="s">
        <v>676</v>
      </c>
      <c r="F435" s="31" t="s">
        <v>677</v>
      </c>
      <c r="G435" s="32" t="s">
        <v>678</v>
      </c>
    </row>
    <row r="436" spans="1:7">
      <c r="A436" s="30">
        <v>2013</v>
      </c>
      <c r="B436" s="31" t="s">
        <v>25</v>
      </c>
      <c r="C436" s="31" t="s">
        <v>35</v>
      </c>
      <c r="D436" s="31" t="s">
        <v>0</v>
      </c>
      <c r="E436" s="31" t="s">
        <v>679</v>
      </c>
      <c r="F436" s="31" t="s">
        <v>680</v>
      </c>
      <c r="G436" s="32" t="s">
        <v>681</v>
      </c>
    </row>
    <row r="437" spans="1:7">
      <c r="A437" s="30">
        <v>2013</v>
      </c>
      <c r="B437" s="31" t="s">
        <v>25</v>
      </c>
      <c r="C437" s="31" t="s">
        <v>31</v>
      </c>
      <c r="D437" s="31" t="s">
        <v>0</v>
      </c>
      <c r="E437" s="31" t="s">
        <v>682</v>
      </c>
      <c r="F437" s="31" t="s">
        <v>683</v>
      </c>
      <c r="G437" s="32" t="s">
        <v>684</v>
      </c>
    </row>
    <row r="438" spans="1:7">
      <c r="A438" s="30">
        <v>2013</v>
      </c>
      <c r="B438" s="31" t="s">
        <v>25</v>
      </c>
      <c r="C438" s="31" t="s">
        <v>31</v>
      </c>
      <c r="D438" s="31" t="s">
        <v>0</v>
      </c>
      <c r="E438" s="31" t="s">
        <v>685</v>
      </c>
      <c r="F438" s="31" t="s">
        <v>686</v>
      </c>
      <c r="G438" s="32" t="s">
        <v>687</v>
      </c>
    </row>
    <row r="439" spans="1:7">
      <c r="A439" s="30">
        <v>2013</v>
      </c>
      <c r="B439" s="31" t="s">
        <v>25</v>
      </c>
      <c r="C439" s="31" t="s">
        <v>26</v>
      </c>
      <c r="D439" s="31" t="s">
        <v>0</v>
      </c>
      <c r="E439" s="31" t="s">
        <v>550</v>
      </c>
      <c r="F439" s="31" t="s">
        <v>688</v>
      </c>
      <c r="G439" s="32" t="s">
        <v>689</v>
      </c>
    </row>
    <row r="440" spans="1:7">
      <c r="A440" s="30">
        <v>2013</v>
      </c>
      <c r="B440" s="31" t="s">
        <v>25</v>
      </c>
      <c r="C440" s="31" t="s">
        <v>26</v>
      </c>
      <c r="D440" s="31" t="s">
        <v>0</v>
      </c>
      <c r="E440" s="31" t="s">
        <v>308</v>
      </c>
      <c r="F440" s="31" t="s">
        <v>690</v>
      </c>
      <c r="G440" s="32" t="s">
        <v>691</v>
      </c>
    </row>
    <row r="441" spans="1:7">
      <c r="A441" s="30">
        <v>2013</v>
      </c>
      <c r="B441" s="31" t="s">
        <v>25</v>
      </c>
      <c r="C441" s="31" t="s">
        <v>26</v>
      </c>
      <c r="D441" s="31" t="s">
        <v>0</v>
      </c>
      <c r="E441" s="31" t="s">
        <v>692</v>
      </c>
      <c r="F441" s="31" t="s">
        <v>693</v>
      </c>
      <c r="G441" s="32" t="s">
        <v>694</v>
      </c>
    </row>
    <row r="442" spans="1:7">
      <c r="A442" s="30">
        <v>2013</v>
      </c>
      <c r="B442" s="31" t="s">
        <v>25</v>
      </c>
      <c r="C442" s="31" t="s">
        <v>26</v>
      </c>
      <c r="D442" s="31" t="s">
        <v>1401</v>
      </c>
      <c r="E442" s="31" t="s">
        <v>695</v>
      </c>
      <c r="F442" s="31" t="s">
        <v>696</v>
      </c>
      <c r="G442" s="32" t="s">
        <v>319</v>
      </c>
    </row>
    <row r="443" spans="1:7">
      <c r="A443" s="30">
        <v>2013</v>
      </c>
      <c r="B443" s="31" t="s">
        <v>25</v>
      </c>
      <c r="C443" s="31" t="s">
        <v>26</v>
      </c>
      <c r="D443" s="31" t="s">
        <v>1401</v>
      </c>
      <c r="E443" s="31" t="s">
        <v>697</v>
      </c>
      <c r="F443" s="31" t="s">
        <v>315</v>
      </c>
      <c r="G443" s="32" t="s">
        <v>316</v>
      </c>
    </row>
    <row r="444" spans="1:7">
      <c r="A444" s="30">
        <v>2013</v>
      </c>
      <c r="B444" s="31" t="s">
        <v>25</v>
      </c>
      <c r="C444" s="31" t="s">
        <v>26</v>
      </c>
      <c r="D444" s="31" t="s">
        <v>1401</v>
      </c>
      <c r="E444" s="31" t="s">
        <v>698</v>
      </c>
      <c r="F444" s="31" t="s">
        <v>699</v>
      </c>
      <c r="G444" s="32" t="s">
        <v>322</v>
      </c>
    </row>
    <row r="445" spans="1:7">
      <c r="A445" s="30">
        <v>2013</v>
      </c>
      <c r="B445" s="31" t="s">
        <v>25</v>
      </c>
      <c r="C445" s="31" t="s">
        <v>26</v>
      </c>
      <c r="D445" s="31" t="s">
        <v>1401</v>
      </c>
      <c r="E445" s="31" t="s">
        <v>288</v>
      </c>
      <c r="F445" s="31" t="s">
        <v>700</v>
      </c>
      <c r="G445" s="32" t="s">
        <v>701</v>
      </c>
    </row>
    <row r="446" spans="1:7">
      <c r="A446" s="30">
        <v>2013</v>
      </c>
      <c r="B446" s="31" t="s">
        <v>25</v>
      </c>
      <c r="C446" s="31" t="s">
        <v>26</v>
      </c>
      <c r="D446" s="31" t="s">
        <v>0</v>
      </c>
      <c r="E446" s="31" t="s">
        <v>702</v>
      </c>
      <c r="F446" s="31" t="s">
        <v>703</v>
      </c>
      <c r="G446" s="32" t="s">
        <v>704</v>
      </c>
    </row>
    <row r="447" spans="1:7">
      <c r="A447" s="30">
        <v>2013</v>
      </c>
      <c r="B447" s="31" t="s">
        <v>25</v>
      </c>
      <c r="C447" s="31" t="s">
        <v>26</v>
      </c>
      <c r="D447" s="31" t="s">
        <v>0</v>
      </c>
      <c r="E447" s="31" t="s">
        <v>332</v>
      </c>
      <c r="F447" s="31" t="s">
        <v>705</v>
      </c>
      <c r="G447" s="32" t="s">
        <v>706</v>
      </c>
    </row>
    <row r="448" spans="1:7">
      <c r="A448" s="30">
        <v>2013</v>
      </c>
      <c r="B448" s="31" t="s">
        <v>25</v>
      </c>
      <c r="C448" s="31" t="s">
        <v>26</v>
      </c>
      <c r="D448" s="31" t="s">
        <v>0</v>
      </c>
      <c r="E448" s="31" t="s">
        <v>341</v>
      </c>
      <c r="F448" s="31" t="s">
        <v>707</v>
      </c>
      <c r="G448" s="32" t="s">
        <v>708</v>
      </c>
    </row>
    <row r="449" spans="1:7">
      <c r="A449" s="30">
        <v>2013</v>
      </c>
      <c r="B449" s="31" t="s">
        <v>25</v>
      </c>
      <c r="C449" s="31" t="s">
        <v>26</v>
      </c>
      <c r="D449" s="31" t="s">
        <v>0</v>
      </c>
      <c r="E449" s="31" t="s">
        <v>338</v>
      </c>
      <c r="F449" s="31" t="s">
        <v>709</v>
      </c>
      <c r="G449" s="32" t="s">
        <v>710</v>
      </c>
    </row>
    <row r="450" spans="1:7">
      <c r="A450" s="30">
        <v>2013</v>
      </c>
      <c r="B450" s="31" t="s">
        <v>25</v>
      </c>
      <c r="C450" s="31" t="s">
        <v>26</v>
      </c>
      <c r="D450" s="31" t="s">
        <v>0</v>
      </c>
      <c r="E450" s="31" t="s">
        <v>711</v>
      </c>
      <c r="F450" s="31" t="s">
        <v>712</v>
      </c>
      <c r="G450" s="32" t="s">
        <v>713</v>
      </c>
    </row>
    <row r="451" spans="1:7">
      <c r="A451" s="30">
        <v>2013</v>
      </c>
      <c r="B451" s="31" t="s">
        <v>25</v>
      </c>
      <c r="C451" s="31" t="s">
        <v>1402</v>
      </c>
      <c r="D451" s="31" t="s">
        <v>1401</v>
      </c>
      <c r="E451" s="31" t="s">
        <v>256</v>
      </c>
      <c r="F451" s="31" t="s">
        <v>714</v>
      </c>
      <c r="G451" s="32" t="s">
        <v>715</v>
      </c>
    </row>
    <row r="452" spans="1:7">
      <c r="A452" s="30">
        <v>2013</v>
      </c>
      <c r="B452" s="31" t="s">
        <v>25</v>
      </c>
      <c r="C452" s="31" t="s">
        <v>1402</v>
      </c>
      <c r="D452" s="31" t="s">
        <v>0</v>
      </c>
      <c r="E452" s="31" t="s">
        <v>555</v>
      </c>
      <c r="F452" s="31" t="s">
        <v>716</v>
      </c>
      <c r="G452" s="32" t="s">
        <v>717</v>
      </c>
    </row>
    <row r="453" spans="1:7">
      <c r="A453" s="30">
        <v>2013</v>
      </c>
      <c r="B453" s="31" t="s">
        <v>25</v>
      </c>
      <c r="C453" s="31" t="s">
        <v>1402</v>
      </c>
      <c r="D453" s="31" t="s">
        <v>0</v>
      </c>
      <c r="E453" s="31" t="s">
        <v>718</v>
      </c>
      <c r="F453" s="31" t="s">
        <v>719</v>
      </c>
      <c r="G453" s="32" t="s">
        <v>720</v>
      </c>
    </row>
    <row r="454" spans="1:7">
      <c r="A454" s="30">
        <v>2013</v>
      </c>
      <c r="B454" s="31" t="s">
        <v>25</v>
      </c>
      <c r="C454" s="31" t="s">
        <v>1402</v>
      </c>
      <c r="D454" s="31" t="s">
        <v>0</v>
      </c>
      <c r="E454" s="31" t="s">
        <v>721</v>
      </c>
      <c r="F454" s="31" t="s">
        <v>722</v>
      </c>
      <c r="G454" s="32" t="s">
        <v>723</v>
      </c>
    </row>
    <row r="455" spans="1:7">
      <c r="A455" s="30">
        <v>2013</v>
      </c>
      <c r="B455" s="31" t="s">
        <v>25</v>
      </c>
      <c r="C455" s="31" t="s">
        <v>1402</v>
      </c>
      <c r="D455" s="31" t="s">
        <v>0</v>
      </c>
      <c r="E455" s="31" t="s">
        <v>558</v>
      </c>
      <c r="F455" s="31" t="s">
        <v>724</v>
      </c>
      <c r="G455" s="32" t="s">
        <v>725</v>
      </c>
    </row>
    <row r="456" spans="1:7">
      <c r="A456" s="30">
        <v>2013</v>
      </c>
      <c r="B456" s="31" t="s">
        <v>25</v>
      </c>
      <c r="C456" s="31" t="s">
        <v>1402</v>
      </c>
      <c r="D456" s="31" t="s">
        <v>0</v>
      </c>
      <c r="E456" s="31" t="s">
        <v>726</v>
      </c>
      <c r="F456" s="31" t="s">
        <v>727</v>
      </c>
      <c r="G456" s="32" t="s">
        <v>728</v>
      </c>
    </row>
    <row r="457" spans="1:7">
      <c r="A457" s="30">
        <v>2013</v>
      </c>
      <c r="B457" s="31" t="s">
        <v>25</v>
      </c>
      <c r="C457" s="31" t="s">
        <v>1402</v>
      </c>
      <c r="D457" s="31" t="s">
        <v>0</v>
      </c>
      <c r="E457" s="31" t="s">
        <v>729</v>
      </c>
      <c r="F457" s="31" t="s">
        <v>730</v>
      </c>
      <c r="G457" s="32" t="s">
        <v>731</v>
      </c>
    </row>
    <row r="458" spans="1:7">
      <c r="A458" s="30">
        <v>2013</v>
      </c>
      <c r="B458" s="31" t="s">
        <v>25</v>
      </c>
      <c r="C458" s="31" t="s">
        <v>1402</v>
      </c>
      <c r="D458" s="31" t="s">
        <v>0</v>
      </c>
      <c r="E458" s="31" t="s">
        <v>732</v>
      </c>
      <c r="F458" s="31" t="s">
        <v>733</v>
      </c>
      <c r="G458" s="32" t="s">
        <v>734</v>
      </c>
    </row>
    <row r="459" spans="1:7">
      <c r="A459" s="30">
        <v>2013</v>
      </c>
      <c r="B459" s="31" t="s">
        <v>25</v>
      </c>
      <c r="C459" s="31" t="s">
        <v>33</v>
      </c>
      <c r="D459" s="31" t="s">
        <v>0</v>
      </c>
      <c r="E459" s="31" t="s">
        <v>735</v>
      </c>
      <c r="F459" s="31" t="s">
        <v>736</v>
      </c>
      <c r="G459" s="32" t="s">
        <v>737</v>
      </c>
    </row>
    <row r="460" spans="1:7">
      <c r="A460" s="30">
        <v>2013</v>
      </c>
      <c r="B460" s="31" t="s">
        <v>25</v>
      </c>
      <c r="C460" s="31" t="s">
        <v>33</v>
      </c>
      <c r="D460" s="31" t="s">
        <v>0</v>
      </c>
      <c r="E460" s="31" t="s">
        <v>738</v>
      </c>
      <c r="F460" s="31" t="s">
        <v>739</v>
      </c>
      <c r="G460" s="32" t="s">
        <v>740</v>
      </c>
    </row>
    <row r="461" spans="1:7">
      <c r="A461" s="30">
        <v>2013</v>
      </c>
      <c r="B461" s="31" t="s">
        <v>25</v>
      </c>
      <c r="C461" s="31" t="s">
        <v>33</v>
      </c>
      <c r="D461" s="31" t="s">
        <v>0</v>
      </c>
      <c r="E461" s="31" t="s">
        <v>741</v>
      </c>
      <c r="F461" s="31" t="s">
        <v>742</v>
      </c>
      <c r="G461" s="32" t="s">
        <v>743</v>
      </c>
    </row>
    <row r="462" spans="1:7">
      <c r="A462" s="30">
        <v>2013</v>
      </c>
      <c r="B462" s="31" t="s">
        <v>25</v>
      </c>
      <c r="C462" s="31" t="s">
        <v>33</v>
      </c>
      <c r="D462" s="31" t="s">
        <v>0</v>
      </c>
      <c r="E462" s="31" t="s">
        <v>744</v>
      </c>
      <c r="F462" s="31" t="s">
        <v>745</v>
      </c>
      <c r="G462" s="32" t="s">
        <v>746</v>
      </c>
    </row>
    <row r="463" spans="1:7">
      <c r="A463" s="30">
        <v>2013</v>
      </c>
      <c r="B463" s="31" t="s">
        <v>25</v>
      </c>
      <c r="C463" s="31" t="s">
        <v>33</v>
      </c>
      <c r="D463" s="31" t="s">
        <v>0</v>
      </c>
      <c r="E463" s="31" t="s">
        <v>747</v>
      </c>
      <c r="F463" s="31" t="s">
        <v>748</v>
      </c>
      <c r="G463" s="32" t="s">
        <v>749</v>
      </c>
    </row>
    <row r="464" spans="1:7">
      <c r="A464" s="30">
        <v>2013</v>
      </c>
      <c r="B464" s="31" t="s">
        <v>25</v>
      </c>
      <c r="C464" s="31" t="s">
        <v>33</v>
      </c>
      <c r="D464" s="31" t="s">
        <v>0</v>
      </c>
      <c r="E464" s="31" t="s">
        <v>750</v>
      </c>
      <c r="F464" s="31" t="s">
        <v>751</v>
      </c>
      <c r="G464" s="32" t="s">
        <v>752</v>
      </c>
    </row>
    <row r="465" spans="1:7">
      <c r="A465" s="30">
        <v>2013</v>
      </c>
      <c r="B465" s="31" t="s">
        <v>25</v>
      </c>
      <c r="C465" s="31" t="s">
        <v>33</v>
      </c>
      <c r="D465" s="31" t="s">
        <v>0</v>
      </c>
      <c r="E465" s="31" t="s">
        <v>753</v>
      </c>
      <c r="F465" s="31" t="s">
        <v>754</v>
      </c>
      <c r="G465" s="32" t="s">
        <v>755</v>
      </c>
    </row>
    <row r="466" spans="1:7">
      <c r="A466" s="30">
        <v>2013</v>
      </c>
      <c r="B466" s="31" t="s">
        <v>25</v>
      </c>
      <c r="C466" s="31" t="s">
        <v>33</v>
      </c>
      <c r="D466" s="31" t="s">
        <v>0</v>
      </c>
      <c r="E466" s="31" t="s">
        <v>756</v>
      </c>
      <c r="F466" s="31" t="s">
        <v>757</v>
      </c>
      <c r="G466" s="32" t="s">
        <v>758</v>
      </c>
    </row>
    <row r="467" spans="1:7">
      <c r="A467" s="30">
        <v>2013</v>
      </c>
      <c r="B467" s="31" t="s">
        <v>25</v>
      </c>
      <c r="C467" s="31" t="s">
        <v>32</v>
      </c>
      <c r="D467" s="31" t="s">
        <v>0</v>
      </c>
      <c r="E467" s="31" t="s">
        <v>759</v>
      </c>
      <c r="F467" s="31" t="s">
        <v>760</v>
      </c>
      <c r="G467" s="32" t="s">
        <v>761</v>
      </c>
    </row>
    <row r="468" spans="1:7">
      <c r="A468" s="30">
        <v>2013</v>
      </c>
      <c r="B468" s="31" t="s">
        <v>25</v>
      </c>
      <c r="C468" s="31" t="s">
        <v>32</v>
      </c>
      <c r="D468" s="31" t="s">
        <v>1401</v>
      </c>
      <c r="E468" s="31" t="s">
        <v>762</v>
      </c>
      <c r="F468" s="31" t="s">
        <v>763</v>
      </c>
      <c r="G468" s="32" t="s">
        <v>249</v>
      </c>
    </row>
    <row r="469" spans="1:7">
      <c r="A469" s="30">
        <v>2013</v>
      </c>
      <c r="B469" s="31" t="s">
        <v>25</v>
      </c>
      <c r="C469" s="31" t="s">
        <v>30</v>
      </c>
      <c r="D469" s="31" t="s">
        <v>0</v>
      </c>
      <c r="E469" s="31" t="s">
        <v>764</v>
      </c>
      <c r="F469" s="31" t="s">
        <v>765</v>
      </c>
      <c r="G469" s="32" t="s">
        <v>766</v>
      </c>
    </row>
    <row r="470" spans="1:7">
      <c r="A470" s="30">
        <v>2013</v>
      </c>
      <c r="B470" s="31" t="s">
        <v>25</v>
      </c>
      <c r="C470" s="31" t="s">
        <v>30</v>
      </c>
      <c r="D470" s="31" t="s">
        <v>0</v>
      </c>
      <c r="E470" s="31" t="s">
        <v>767</v>
      </c>
      <c r="F470" s="31" t="s">
        <v>768</v>
      </c>
      <c r="G470" s="32">
        <v>115601230</v>
      </c>
    </row>
    <row r="471" spans="1:7">
      <c r="A471" s="30">
        <v>2013</v>
      </c>
      <c r="B471" s="31" t="s">
        <v>25</v>
      </c>
      <c r="C471" s="31" t="s">
        <v>30</v>
      </c>
      <c r="D471" s="31" t="s">
        <v>0</v>
      </c>
      <c r="E471" s="31" t="s">
        <v>769</v>
      </c>
      <c r="F471" s="31" t="s">
        <v>770</v>
      </c>
      <c r="G471" s="32" t="s">
        <v>771</v>
      </c>
    </row>
    <row r="472" spans="1:7">
      <c r="A472" s="30">
        <v>2013</v>
      </c>
      <c r="B472" s="31" t="s">
        <v>25</v>
      </c>
      <c r="C472" s="31" t="s">
        <v>30</v>
      </c>
      <c r="D472" s="31" t="s">
        <v>0</v>
      </c>
      <c r="E472" s="31" t="s">
        <v>772</v>
      </c>
      <c r="F472" s="31" t="s">
        <v>773</v>
      </c>
      <c r="G472" s="32" t="s">
        <v>774</v>
      </c>
    </row>
    <row r="473" spans="1:7">
      <c r="A473" s="30">
        <v>2013</v>
      </c>
      <c r="B473" s="31" t="s">
        <v>25</v>
      </c>
      <c r="C473" s="31" t="s">
        <v>30</v>
      </c>
      <c r="D473" s="31" t="s">
        <v>0</v>
      </c>
      <c r="E473" s="31" t="s">
        <v>775</v>
      </c>
      <c r="F473" s="31" t="s">
        <v>776</v>
      </c>
      <c r="G473" s="32" t="s">
        <v>777</v>
      </c>
    </row>
    <row r="474" spans="1:7">
      <c r="A474" s="30">
        <v>2013</v>
      </c>
      <c r="B474" s="31" t="s">
        <v>25</v>
      </c>
      <c r="C474" s="31" t="s">
        <v>30</v>
      </c>
      <c r="D474" s="31" t="s">
        <v>0</v>
      </c>
      <c r="E474" s="31" t="s">
        <v>778</v>
      </c>
      <c r="F474" s="31" t="s">
        <v>779</v>
      </c>
      <c r="G474" s="32" t="s">
        <v>780</v>
      </c>
    </row>
    <row r="475" spans="1:7">
      <c r="A475" s="30">
        <v>2013</v>
      </c>
      <c r="B475" s="31" t="s">
        <v>25</v>
      </c>
      <c r="C475" s="31" t="s">
        <v>30</v>
      </c>
      <c r="D475" s="31" t="s">
        <v>1401</v>
      </c>
      <c r="E475" s="31" t="s">
        <v>781</v>
      </c>
      <c r="F475" s="31" t="s">
        <v>782</v>
      </c>
      <c r="G475" s="32" t="s">
        <v>783</v>
      </c>
    </row>
    <row r="476" spans="1:7">
      <c r="A476" s="30">
        <v>2013</v>
      </c>
      <c r="B476" s="31" t="s">
        <v>25</v>
      </c>
      <c r="C476" s="31" t="s">
        <v>27</v>
      </c>
      <c r="D476" s="31" t="s">
        <v>1401</v>
      </c>
      <c r="E476" s="31" t="s">
        <v>784</v>
      </c>
      <c r="F476" s="31" t="s">
        <v>785</v>
      </c>
      <c r="G476" s="32" t="s">
        <v>786</v>
      </c>
    </row>
    <row r="477" spans="1:7">
      <c r="A477" s="30">
        <v>2013</v>
      </c>
      <c r="B477" s="31" t="s">
        <v>25</v>
      </c>
      <c r="C477" s="31" t="s">
        <v>27</v>
      </c>
      <c r="D477" s="31" t="s">
        <v>0</v>
      </c>
      <c r="E477" s="31" t="s">
        <v>787</v>
      </c>
      <c r="F477" s="31" t="s">
        <v>788</v>
      </c>
      <c r="G477" s="32" t="s">
        <v>789</v>
      </c>
    </row>
    <row r="478" spans="1:7">
      <c r="A478" s="30">
        <v>2013</v>
      </c>
      <c r="B478" s="31" t="s">
        <v>25</v>
      </c>
      <c r="C478" s="31" t="s">
        <v>27</v>
      </c>
      <c r="D478" s="31" t="s">
        <v>0</v>
      </c>
      <c r="E478" s="31" t="s">
        <v>790</v>
      </c>
      <c r="F478" s="31" t="s">
        <v>791</v>
      </c>
      <c r="G478" s="32" t="s">
        <v>792</v>
      </c>
    </row>
    <row r="479" spans="1:7">
      <c r="A479" s="30">
        <v>2013</v>
      </c>
      <c r="B479" s="31" t="s">
        <v>25</v>
      </c>
      <c r="C479" s="31" t="s">
        <v>27</v>
      </c>
      <c r="D479" s="31" t="s">
        <v>0</v>
      </c>
      <c r="E479" s="31" t="s">
        <v>793</v>
      </c>
      <c r="F479" s="31" t="s">
        <v>794</v>
      </c>
      <c r="G479" s="32" t="s">
        <v>795</v>
      </c>
    </row>
    <row r="480" spans="1:7">
      <c r="A480" s="30">
        <v>2013</v>
      </c>
      <c r="B480" s="31" t="s">
        <v>25</v>
      </c>
      <c r="C480" s="31" t="s">
        <v>27</v>
      </c>
      <c r="D480" s="31" t="s">
        <v>0</v>
      </c>
      <c r="E480" s="31" t="s">
        <v>796</v>
      </c>
      <c r="F480" s="31" t="s">
        <v>797</v>
      </c>
      <c r="G480" s="32" t="s">
        <v>798</v>
      </c>
    </row>
    <row r="481" spans="1:7">
      <c r="A481" s="30">
        <v>2013</v>
      </c>
      <c r="B481" s="31" t="s">
        <v>25</v>
      </c>
      <c r="C481" s="31" t="s">
        <v>27</v>
      </c>
      <c r="D481" s="31" t="s">
        <v>1401</v>
      </c>
      <c r="E481" s="31" t="s">
        <v>799</v>
      </c>
      <c r="F481" s="31" t="s">
        <v>800</v>
      </c>
      <c r="G481" s="32" t="s">
        <v>801</v>
      </c>
    </row>
    <row r="482" spans="1:7">
      <c r="A482" s="30">
        <v>2013</v>
      </c>
      <c r="B482" s="31" t="s">
        <v>25</v>
      </c>
      <c r="C482" s="31" t="s">
        <v>27</v>
      </c>
      <c r="D482" s="31" t="s">
        <v>0</v>
      </c>
      <c r="E482" s="31" t="s">
        <v>802</v>
      </c>
      <c r="F482" s="31" t="s">
        <v>803</v>
      </c>
      <c r="G482" s="32" t="s">
        <v>804</v>
      </c>
    </row>
    <row r="483" spans="1:7">
      <c r="A483" s="30">
        <v>2013</v>
      </c>
      <c r="B483" s="31" t="s">
        <v>25</v>
      </c>
      <c r="C483" s="31" t="s">
        <v>1407</v>
      </c>
      <c r="D483" s="31" t="s">
        <v>0</v>
      </c>
      <c r="E483" s="31" t="s">
        <v>809</v>
      </c>
      <c r="F483" s="31" t="s">
        <v>810</v>
      </c>
      <c r="G483" s="32" t="s">
        <v>811</v>
      </c>
    </row>
    <row r="484" spans="1:7">
      <c r="A484" s="30">
        <v>2013</v>
      </c>
      <c r="B484" s="31" t="s">
        <v>25</v>
      </c>
      <c r="C484" s="31" t="s">
        <v>1407</v>
      </c>
      <c r="D484" s="31" t="s">
        <v>0</v>
      </c>
      <c r="E484" s="31" t="s">
        <v>812</v>
      </c>
      <c r="F484" s="31" t="s">
        <v>813</v>
      </c>
      <c r="G484" s="32" t="s">
        <v>814</v>
      </c>
    </row>
    <row r="485" spans="1:7">
      <c r="A485" s="30">
        <v>2013</v>
      </c>
      <c r="B485" s="31" t="s">
        <v>25</v>
      </c>
      <c r="C485" s="31" t="s">
        <v>1406</v>
      </c>
      <c r="D485" s="31" t="s">
        <v>0</v>
      </c>
      <c r="E485" s="31" t="s">
        <v>815</v>
      </c>
      <c r="F485" s="31" t="s">
        <v>816</v>
      </c>
      <c r="G485" s="32" t="s">
        <v>817</v>
      </c>
    </row>
    <row r="486" spans="1:7">
      <c r="A486" s="30">
        <v>2013</v>
      </c>
      <c r="B486" s="31" t="s">
        <v>25</v>
      </c>
      <c r="C486" s="31" t="s">
        <v>1405</v>
      </c>
      <c r="D486" s="31" t="s">
        <v>1401</v>
      </c>
      <c r="E486" s="31" t="s">
        <v>818</v>
      </c>
      <c r="F486" s="31" t="s">
        <v>819</v>
      </c>
      <c r="G486" s="32" t="s">
        <v>820</v>
      </c>
    </row>
    <row r="487" spans="1:7">
      <c r="A487" s="30">
        <v>2013</v>
      </c>
      <c r="B487" s="31" t="s">
        <v>25</v>
      </c>
      <c r="C487" s="31" t="s">
        <v>35</v>
      </c>
      <c r="D487" s="31" t="s">
        <v>1401</v>
      </c>
      <c r="E487" s="31" t="s">
        <v>821</v>
      </c>
      <c r="F487" s="31" t="s">
        <v>822</v>
      </c>
      <c r="G487" s="32" t="s">
        <v>823</v>
      </c>
    </row>
    <row r="488" spans="1:7">
      <c r="A488" s="30">
        <v>2013</v>
      </c>
      <c r="B488" s="31" t="s">
        <v>25</v>
      </c>
      <c r="C488" s="31" t="s">
        <v>35</v>
      </c>
      <c r="D488" s="31" t="s">
        <v>1401</v>
      </c>
      <c r="E488" s="31" t="s">
        <v>824</v>
      </c>
      <c r="F488" s="31" t="s">
        <v>825</v>
      </c>
      <c r="G488" s="32" t="s">
        <v>826</v>
      </c>
    </row>
    <row r="489" spans="1:7">
      <c r="A489" s="30">
        <v>2013</v>
      </c>
      <c r="B489" s="31" t="s">
        <v>25</v>
      </c>
      <c r="C489" s="31" t="s">
        <v>35</v>
      </c>
      <c r="D489" s="31" t="s">
        <v>1401</v>
      </c>
      <c r="E489" s="31" t="s">
        <v>827</v>
      </c>
      <c r="F489" s="31" t="s">
        <v>828</v>
      </c>
      <c r="G489" s="32" t="s">
        <v>829</v>
      </c>
    </row>
    <row r="490" spans="1:7">
      <c r="A490" s="30">
        <v>2013</v>
      </c>
      <c r="B490" s="31" t="s">
        <v>25</v>
      </c>
      <c r="C490" s="31" t="s">
        <v>35</v>
      </c>
      <c r="D490" s="31" t="s">
        <v>1401</v>
      </c>
      <c r="E490" s="31" t="s">
        <v>830</v>
      </c>
      <c r="F490" s="31" t="s">
        <v>831</v>
      </c>
      <c r="G490" s="32" t="s">
        <v>832</v>
      </c>
    </row>
    <row r="491" spans="1:7">
      <c r="A491" s="30">
        <v>2013</v>
      </c>
      <c r="B491" s="31" t="s">
        <v>25</v>
      </c>
      <c r="C491" s="31" t="s">
        <v>31</v>
      </c>
      <c r="D491" s="31" t="s">
        <v>0</v>
      </c>
      <c r="E491" s="31" t="s">
        <v>833</v>
      </c>
      <c r="F491" s="31" t="s">
        <v>834</v>
      </c>
      <c r="G491" s="32" t="s">
        <v>835</v>
      </c>
    </row>
    <row r="492" spans="1:7">
      <c r="A492" s="30">
        <v>2013</v>
      </c>
      <c r="B492" s="31" t="s">
        <v>25</v>
      </c>
      <c r="C492" s="31" t="s">
        <v>32</v>
      </c>
      <c r="D492" s="31" t="s">
        <v>0</v>
      </c>
      <c r="E492" s="31" t="s">
        <v>836</v>
      </c>
      <c r="F492" s="31" t="s">
        <v>837</v>
      </c>
      <c r="G492" s="32" t="s">
        <v>761</v>
      </c>
    </row>
    <row r="493" spans="1:7">
      <c r="A493" s="30">
        <v>2013</v>
      </c>
      <c r="B493" s="31" t="s">
        <v>25</v>
      </c>
      <c r="C493" s="31" t="s">
        <v>32</v>
      </c>
      <c r="D493" s="31" t="s">
        <v>0</v>
      </c>
      <c r="E493" s="31" t="s">
        <v>838</v>
      </c>
      <c r="F493" s="31" t="s">
        <v>839</v>
      </c>
      <c r="G493" s="32" t="s">
        <v>840</v>
      </c>
    </row>
    <row r="494" spans="1:7">
      <c r="A494" s="30">
        <v>2013</v>
      </c>
      <c r="B494" s="31" t="s">
        <v>25</v>
      </c>
      <c r="C494" s="31" t="s">
        <v>32</v>
      </c>
      <c r="D494" s="31" t="s">
        <v>0</v>
      </c>
      <c r="E494" s="31" t="s">
        <v>841</v>
      </c>
      <c r="F494" s="31" t="s">
        <v>842</v>
      </c>
      <c r="G494" s="32" t="s">
        <v>843</v>
      </c>
    </row>
    <row r="495" spans="1:7">
      <c r="A495" s="30">
        <v>2013</v>
      </c>
      <c r="B495" s="31" t="s">
        <v>25</v>
      </c>
      <c r="C495" s="31" t="s">
        <v>30</v>
      </c>
      <c r="D495" s="31" t="s">
        <v>1401</v>
      </c>
      <c r="E495" s="31" t="s">
        <v>844</v>
      </c>
      <c r="F495" s="31" t="s">
        <v>845</v>
      </c>
      <c r="G495" s="32" t="s">
        <v>846</v>
      </c>
    </row>
    <row r="496" spans="1:7">
      <c r="A496" s="30">
        <v>2013</v>
      </c>
      <c r="B496" s="31" t="s">
        <v>25</v>
      </c>
      <c r="C496" s="31" t="s">
        <v>27</v>
      </c>
      <c r="D496" s="31" t="s">
        <v>0</v>
      </c>
      <c r="E496" s="31" t="s">
        <v>847</v>
      </c>
      <c r="F496" s="31" t="s">
        <v>848</v>
      </c>
      <c r="G496" s="32" t="s">
        <v>849</v>
      </c>
    </row>
    <row r="497" spans="1:7">
      <c r="A497" s="30">
        <v>2013</v>
      </c>
      <c r="B497" s="31" t="s">
        <v>25</v>
      </c>
      <c r="C497" s="31" t="s">
        <v>27</v>
      </c>
      <c r="D497" s="31" t="s">
        <v>0</v>
      </c>
      <c r="E497" s="31" t="s">
        <v>850</v>
      </c>
      <c r="F497" s="31" t="s">
        <v>851</v>
      </c>
      <c r="G497" s="32" t="s">
        <v>852</v>
      </c>
    </row>
    <row r="498" spans="1:7">
      <c r="A498" s="30">
        <v>2013</v>
      </c>
      <c r="B498" s="31" t="s">
        <v>25</v>
      </c>
      <c r="C498" s="31" t="s">
        <v>1404</v>
      </c>
      <c r="D498" s="31" t="s">
        <v>1401</v>
      </c>
      <c r="E498" s="31" t="s">
        <v>853</v>
      </c>
      <c r="F498" s="31" t="s">
        <v>854</v>
      </c>
      <c r="G498" s="32" t="s">
        <v>855</v>
      </c>
    </row>
  </sheetData>
  <autoFilter ref="A2:G498"/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지역별 지원개소</vt:lpstr>
      <vt:lpstr>연도별지원개소 현황(세부)</vt:lpstr>
      <vt:lpstr>'지역별 지원개소'!Print_Titles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국체회</dc:creator>
  <cp:lastModifiedBy>Registered User</cp:lastModifiedBy>
  <cp:lastPrinted>2017-02-13T01:54:55Z</cp:lastPrinted>
  <dcterms:created xsi:type="dcterms:W3CDTF">2016-03-25T05:18:51Z</dcterms:created>
  <dcterms:modified xsi:type="dcterms:W3CDTF">2017-02-14T08:11:07Z</dcterms:modified>
</cp:coreProperties>
</file>